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t\InstRes\FACTBOOK\2024-25\"/>
    </mc:Choice>
  </mc:AlternateContent>
  <xr:revisionPtr revIDLastSave="0" documentId="13_ncr:1_{E1F3C0BF-BA72-4BB7-8D16-FF34D5BCB555}" xr6:coauthVersionLast="47" xr6:coauthVersionMax="47" xr10:uidLastSave="{00000000-0000-0000-0000-000000000000}"/>
  <bookViews>
    <workbookView xWindow="12180" yWindow="2160" windowWidth="21600" windowHeight="11385" xr2:uid="{00000000-000D-0000-FFFF-FFFF00000000}"/>
  </bookViews>
  <sheets>
    <sheet name="B-10.0" sheetId="1" r:id="rId1"/>
  </sheets>
  <definedNames>
    <definedName name="_xlnm.Print_Area" localSheetId="0">'B-10.0'!$A$1:$H$97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B74" i="1"/>
  <c r="D8" i="1"/>
  <c r="D9" i="1"/>
  <c r="D10" i="1"/>
  <c r="D11" i="1"/>
  <c r="D12" i="1"/>
  <c r="D13" i="1"/>
  <c r="D14" i="1"/>
  <c r="H14" i="1" s="1"/>
  <c r="D15" i="1"/>
  <c r="D16" i="1"/>
  <c r="D17" i="1"/>
  <c r="H17" i="1" s="1"/>
  <c r="D18" i="1"/>
  <c r="H18" i="1" s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H33" i="1" s="1"/>
  <c r="D34" i="1"/>
  <c r="D35" i="1"/>
  <c r="D36" i="1"/>
  <c r="D37" i="1"/>
  <c r="D38" i="1"/>
  <c r="D39" i="1"/>
  <c r="D40" i="1"/>
  <c r="H40" i="1" s="1"/>
  <c r="D41" i="1"/>
  <c r="D42" i="1"/>
  <c r="D43" i="1"/>
  <c r="D44" i="1"/>
  <c r="D45" i="1"/>
  <c r="H45" i="1" s="1"/>
  <c r="D46" i="1"/>
  <c r="H46" i="1" s="1"/>
  <c r="D47" i="1"/>
  <c r="D48" i="1"/>
  <c r="H48" i="1" s="1"/>
  <c r="D49" i="1"/>
  <c r="D50" i="1"/>
  <c r="D51" i="1"/>
  <c r="D52" i="1"/>
  <c r="D53" i="1"/>
  <c r="H53" i="1" s="1"/>
  <c r="D54" i="1"/>
  <c r="D55" i="1"/>
  <c r="D56" i="1"/>
  <c r="D57" i="1"/>
  <c r="D58" i="1"/>
  <c r="D59" i="1"/>
  <c r="D60" i="1"/>
  <c r="D61" i="1"/>
  <c r="D62" i="1"/>
  <c r="D63" i="1"/>
  <c r="D64" i="1"/>
  <c r="H64" i="1" s="1"/>
  <c r="D65" i="1"/>
  <c r="D66" i="1"/>
  <c r="D67" i="1"/>
  <c r="D68" i="1"/>
  <c r="D69" i="1"/>
  <c r="D70" i="1"/>
  <c r="G8" i="1"/>
  <c r="G9" i="1"/>
  <c r="G10" i="1"/>
  <c r="G11" i="1"/>
  <c r="H11" i="1" s="1"/>
  <c r="G12" i="1"/>
  <c r="G13" i="1"/>
  <c r="G14" i="1"/>
  <c r="G15" i="1"/>
  <c r="G16" i="1"/>
  <c r="H16" i="1"/>
  <c r="G17" i="1"/>
  <c r="G18" i="1"/>
  <c r="G19" i="1"/>
  <c r="H19" i="1" s="1"/>
  <c r="G20" i="1"/>
  <c r="G21" i="1"/>
  <c r="G22" i="1"/>
  <c r="G23" i="1"/>
  <c r="G24" i="1"/>
  <c r="G25" i="1"/>
  <c r="G26" i="1"/>
  <c r="G27" i="1"/>
  <c r="H27" i="1" s="1"/>
  <c r="G28" i="1"/>
  <c r="G29" i="1"/>
  <c r="H29" i="1"/>
  <c r="G30" i="1"/>
  <c r="G31" i="1"/>
  <c r="G32" i="1"/>
  <c r="G33" i="1"/>
  <c r="G34" i="1"/>
  <c r="H34" i="1" s="1"/>
  <c r="G35" i="1"/>
  <c r="H35" i="1" s="1"/>
  <c r="G36" i="1"/>
  <c r="G37" i="1"/>
  <c r="G38" i="1"/>
  <c r="G39" i="1"/>
  <c r="G40" i="1"/>
  <c r="G41" i="1"/>
  <c r="G42" i="1"/>
  <c r="H42" i="1"/>
  <c r="G43" i="1"/>
  <c r="H43" i="1" s="1"/>
  <c r="G44" i="1"/>
  <c r="G45" i="1"/>
  <c r="G46" i="1"/>
  <c r="G47" i="1"/>
  <c r="G48" i="1"/>
  <c r="G49" i="1"/>
  <c r="H49" i="1" s="1"/>
  <c r="G50" i="1"/>
  <c r="H50" i="1" s="1"/>
  <c r="G51" i="1"/>
  <c r="H51" i="1" s="1"/>
  <c r="G52" i="1"/>
  <c r="G53" i="1"/>
  <c r="G54" i="1"/>
  <c r="G55" i="1"/>
  <c r="G56" i="1"/>
  <c r="H56" i="1"/>
  <c r="G57" i="1"/>
  <c r="G58" i="1"/>
  <c r="H58" i="1" s="1"/>
  <c r="G59" i="1"/>
  <c r="H59" i="1" s="1"/>
  <c r="G60" i="1"/>
  <c r="G61" i="1"/>
  <c r="H61" i="1"/>
  <c r="G62" i="1"/>
  <c r="G63" i="1"/>
  <c r="G64" i="1"/>
  <c r="G65" i="1"/>
  <c r="G66" i="1"/>
  <c r="H66" i="1" s="1"/>
  <c r="G67" i="1"/>
  <c r="H67" i="1" s="1"/>
  <c r="G68" i="1"/>
  <c r="G69" i="1"/>
  <c r="G70" i="1"/>
  <c r="F75" i="1"/>
  <c r="E75" i="1"/>
  <c r="C75" i="1"/>
  <c r="H24" i="1" l="1"/>
  <c r="H38" i="1"/>
  <c r="H15" i="1"/>
  <c r="H30" i="1"/>
  <c r="H47" i="1"/>
  <c r="H69" i="1"/>
  <c r="H37" i="1"/>
  <c r="H13" i="1"/>
  <c r="H68" i="1"/>
  <c r="H52" i="1"/>
  <c r="H44" i="1"/>
  <c r="H36" i="1"/>
  <c r="H28" i="1"/>
  <c r="H20" i="1"/>
  <c r="H12" i="1"/>
  <c r="H25" i="1"/>
  <c r="H8" i="1"/>
  <c r="H55" i="1"/>
  <c r="H21" i="1"/>
  <c r="H39" i="1"/>
  <c r="H31" i="1"/>
  <c r="H26" i="1"/>
  <c r="H23" i="1"/>
  <c r="H57" i="1"/>
  <c r="H41" i="1"/>
  <c r="H9" i="1"/>
  <c r="H70" i="1"/>
  <c r="H63" i="1"/>
  <c r="H32" i="1"/>
  <c r="H10" i="1"/>
  <c r="H65" i="1"/>
  <c r="H62" i="1"/>
  <c r="H60" i="1"/>
  <c r="H54" i="1"/>
  <c r="H22" i="1"/>
  <c r="D71" i="1" l="1"/>
  <c r="D72" i="1" l="1"/>
  <c r="G71" i="1"/>
  <c r="H71" i="1" s="1"/>
  <c r="C74" i="1"/>
  <c r="D74" i="1" s="1"/>
  <c r="D7" i="1"/>
  <c r="G7" i="1"/>
  <c r="H7" i="1" l="1"/>
  <c r="H77" i="1" s="1"/>
  <c r="G75" i="1"/>
  <c r="D75" i="1"/>
  <c r="F74" i="1" l="1"/>
  <c r="E74" i="1"/>
  <c r="G6" i="1"/>
  <c r="G77" i="1" s="1"/>
  <c r="D6" i="1"/>
  <c r="D77" i="1" l="1"/>
  <c r="N109" i="1" s="1"/>
  <c r="H6" i="1"/>
  <c r="G73" i="1" l="1"/>
  <c r="G72" i="1"/>
  <c r="O109" i="1" s="1"/>
  <c r="D73" i="1"/>
  <c r="H72" i="1" l="1"/>
  <c r="H73" i="1"/>
  <c r="P109" i="1" l="1"/>
  <c r="H74" i="1"/>
  <c r="H75" i="1"/>
  <c r="H76" i="1" l="1"/>
  <c r="B76" i="1"/>
  <c r="C76" i="1" l="1"/>
  <c r="F76" i="1" l="1"/>
  <c r="G74" i="1"/>
  <c r="G76" i="1" s="1"/>
  <c r="E76" i="1"/>
  <c r="D76" i="1" l="1"/>
  <c r="N101" i="1"/>
</calcChain>
</file>

<file path=xl/sharedStrings.xml><?xml version="1.0" encoding="utf-8"?>
<sst xmlns="http://schemas.openxmlformats.org/spreadsheetml/2006/main" count="109" uniqueCount="88">
  <si>
    <t>Undergraduate</t>
  </si>
  <si>
    <t xml:space="preserve">                       Graduate</t>
  </si>
  <si>
    <t>Total</t>
  </si>
  <si>
    <t>Citizenship</t>
  </si>
  <si>
    <t>Full-Time</t>
  </si>
  <si>
    <t>Part-Time</t>
  </si>
  <si>
    <t>Subtotal</t>
  </si>
  <si>
    <t>Students</t>
  </si>
  <si>
    <t>Canada</t>
  </si>
  <si>
    <t>China</t>
  </si>
  <si>
    <t>Ghana</t>
  </si>
  <si>
    <t>India</t>
  </si>
  <si>
    <t>Mexico</t>
  </si>
  <si>
    <t>Nigeria</t>
  </si>
  <si>
    <t>Peru</t>
  </si>
  <si>
    <t>Student total, including Other</t>
  </si>
  <si>
    <t>Country total, including US</t>
  </si>
  <si>
    <t>Figure 10:</t>
  </si>
  <si>
    <t>Cameroon</t>
  </si>
  <si>
    <t>Haiti</t>
  </si>
  <si>
    <t>Jamaica</t>
  </si>
  <si>
    <t>Nepal</t>
  </si>
  <si>
    <t>Guatemala</t>
  </si>
  <si>
    <t>Zimbabwe</t>
  </si>
  <si>
    <t>Netherlands</t>
  </si>
  <si>
    <t>Pakistan</t>
  </si>
  <si>
    <t>Korea, Republic of (South)</t>
  </si>
  <si>
    <t>Zambia</t>
  </si>
  <si>
    <t>Ecuador</t>
  </si>
  <si>
    <t>Jordan</t>
  </si>
  <si>
    <t>Saudi Arabia</t>
  </si>
  <si>
    <t>Phillipines</t>
  </si>
  <si>
    <t>Colombia</t>
  </si>
  <si>
    <t>El Salvador</t>
  </si>
  <si>
    <t>Sudan</t>
  </si>
  <si>
    <t>Ukraine</t>
  </si>
  <si>
    <t>Romania</t>
  </si>
  <si>
    <t>Japan</t>
  </si>
  <si>
    <t>Vietnam</t>
  </si>
  <si>
    <t>Fall</t>
  </si>
  <si>
    <t>UG</t>
  </si>
  <si>
    <t>Grad</t>
  </si>
  <si>
    <t>Sri Lanka</t>
  </si>
  <si>
    <t>Brazil</t>
  </si>
  <si>
    <t>France</t>
  </si>
  <si>
    <t>Iran</t>
  </si>
  <si>
    <t>Tanzania, United Republic of</t>
  </si>
  <si>
    <t>Ireland</t>
  </si>
  <si>
    <t>Eritrea</t>
  </si>
  <si>
    <t>Sierra Leone</t>
  </si>
  <si>
    <t>Spain</t>
  </si>
  <si>
    <t>Uganda</t>
  </si>
  <si>
    <t>Gambia</t>
  </si>
  <si>
    <t>South Africa</t>
  </si>
  <si>
    <t>Estonia</t>
  </si>
  <si>
    <t>Honduras</t>
  </si>
  <si>
    <t>Lebanon</t>
  </si>
  <si>
    <t>United Kingdom</t>
  </si>
  <si>
    <t>Guyana</t>
  </si>
  <si>
    <t>Myanmar</t>
  </si>
  <si>
    <t>NRA+Permanent Residents</t>
  </si>
  <si>
    <t>NRA</t>
  </si>
  <si>
    <t>Hungary</t>
  </si>
  <si>
    <t>Italy</t>
  </si>
  <si>
    <t>Madagascar</t>
  </si>
  <si>
    <t>Thailand</t>
  </si>
  <si>
    <t>Uruguay</t>
  </si>
  <si>
    <t>Other</t>
  </si>
  <si>
    <t>United States Citizens</t>
  </si>
  <si>
    <t>Subtotal, Non-resident Alien Students</t>
  </si>
  <si>
    <t>Dominca</t>
  </si>
  <si>
    <t>Croatia</t>
  </si>
  <si>
    <t>Botswana</t>
  </si>
  <si>
    <t>Mali</t>
  </si>
  <si>
    <t>Malawi</t>
  </si>
  <si>
    <t>Armenia</t>
  </si>
  <si>
    <t>Serbia</t>
  </si>
  <si>
    <r>
      <t xml:space="preserve">Table 8:  Enrollment by Country of Origin - </t>
    </r>
    <r>
      <rPr>
        <b/>
        <sz val="10"/>
        <color rgb="FFC00000"/>
        <rFont val="Arial"/>
        <family val="2"/>
      </rPr>
      <t>NONRESIDENT ALIEN STUDENTS ONLY</t>
    </r>
  </si>
  <si>
    <t>Albania</t>
  </si>
  <si>
    <t>Côte d'Ivoire (Ivory Coast)</t>
  </si>
  <si>
    <t>Bangladesh</t>
  </si>
  <si>
    <t>Bermuda</t>
  </si>
  <si>
    <t>Fall 2024</t>
  </si>
  <si>
    <t>Australia</t>
  </si>
  <si>
    <t>Georgia</t>
  </si>
  <si>
    <t>Denmark</t>
  </si>
  <si>
    <t>Rwanda</t>
  </si>
  <si>
    <t>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</si>
</sst>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43"/>
        <bgColor indexed="8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/>
    <xf numFmtId="0" fontId="5" fillId="2" borderId="0" xfId="1" applyFont="1" applyFill="1"/>
    <xf numFmtId="0" fontId="2" fillId="2" borderId="18" xfId="1" applyFont="1" applyFill="1" applyBorder="1"/>
    <xf numFmtId="0" fontId="2" fillId="2" borderId="0" xfId="1" applyFont="1" applyFill="1" applyBorder="1"/>
    <xf numFmtId="41" fontId="2" fillId="2" borderId="0" xfId="1" applyNumberFormat="1" applyFont="1" applyFill="1"/>
    <xf numFmtId="41" fontId="4" fillId="5" borderId="22" xfId="1" applyNumberFormat="1" applyFont="1" applyFill="1" applyBorder="1"/>
    <xf numFmtId="41" fontId="4" fillId="5" borderId="23" xfId="1" applyNumberFormat="1" applyFont="1" applyFill="1" applyBorder="1"/>
    <xf numFmtId="41" fontId="4" fillId="5" borderId="24" xfId="1" applyNumberFormat="1" applyFont="1" applyFill="1" applyBorder="1"/>
    <xf numFmtId="0" fontId="1" fillId="2" borderId="0" xfId="1" applyFont="1" applyFill="1" applyAlignment="1">
      <alignment horizontal="right"/>
    </xf>
    <xf numFmtId="164" fontId="2" fillId="2" borderId="0" xfId="2" applyNumberFormat="1" applyFont="1" applyFill="1"/>
    <xf numFmtId="0" fontId="3" fillId="2" borderId="0" xfId="1" applyFont="1" applyFill="1" applyAlignment="1">
      <alignment horizontal="right"/>
    </xf>
    <xf numFmtId="41" fontId="4" fillId="0" borderId="13" xfId="1" applyNumberFormat="1" applyFont="1" applyFill="1" applyBorder="1" applyAlignment="1">
      <alignment vertical="center"/>
    </xf>
    <xf numFmtId="41" fontId="4" fillId="2" borderId="6" xfId="1" applyNumberFormat="1" applyFont="1" applyFill="1" applyBorder="1" applyAlignment="1">
      <alignment vertical="center"/>
    </xf>
    <xf numFmtId="41" fontId="4" fillId="2" borderId="11" xfId="1" applyNumberFormat="1" applyFont="1" applyFill="1" applyBorder="1" applyAlignment="1">
      <alignment vertical="center"/>
    </xf>
    <xf numFmtId="41" fontId="4" fillId="0" borderId="12" xfId="1" applyNumberFormat="1" applyFont="1" applyFill="1" applyBorder="1" applyAlignment="1">
      <alignment vertical="center"/>
    </xf>
    <xf numFmtId="41" fontId="4" fillId="0" borderId="6" xfId="1" applyNumberFormat="1" applyFont="1" applyFill="1" applyBorder="1" applyAlignment="1">
      <alignment vertical="center"/>
    </xf>
    <xf numFmtId="41" fontId="4" fillId="0" borderId="11" xfId="1" applyNumberFormat="1" applyFont="1" applyFill="1" applyBorder="1" applyAlignment="1">
      <alignment vertical="center"/>
    </xf>
    <xf numFmtId="41" fontId="4" fillId="0" borderId="14" xfId="1" applyNumberFormat="1" applyFont="1" applyFill="1" applyBorder="1" applyAlignment="1">
      <alignment vertical="center"/>
    </xf>
    <xf numFmtId="41" fontId="4" fillId="2" borderId="17" xfId="1" applyNumberFormat="1" applyFont="1" applyFill="1" applyBorder="1" applyAlignment="1">
      <alignment vertical="center"/>
    </xf>
    <xf numFmtId="0" fontId="1" fillId="2" borderId="0" xfId="1" applyFont="1" applyFill="1"/>
    <xf numFmtId="0" fontId="7" fillId="2" borderId="0" xfId="1" applyFont="1" applyFill="1" applyAlignment="1">
      <alignment horizontal="centerContinuous"/>
    </xf>
    <xf numFmtId="0" fontId="8" fillId="2" borderId="0" xfId="1" applyFont="1" applyFill="1" applyAlignment="1">
      <alignment horizontal="centerContinuous"/>
    </xf>
    <xf numFmtId="0" fontId="4" fillId="3" borderId="0" xfId="1" applyFont="1" applyFill="1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4" fillId="2" borderId="1" xfId="1" applyFont="1" applyFill="1" applyBorder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4" xfId="1" applyFont="1" applyFill="1" applyBorder="1"/>
    <xf numFmtId="0" fontId="4" fillId="5" borderId="1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4" fillId="4" borderId="31" xfId="1" applyFont="1" applyFill="1" applyBorder="1" applyAlignment="1">
      <alignment horizontal="center"/>
    </xf>
    <xf numFmtId="0" fontId="4" fillId="5" borderId="32" xfId="1" applyFont="1" applyFill="1" applyBorder="1" applyAlignment="1">
      <alignment horizontal="center"/>
    </xf>
    <xf numFmtId="0" fontId="2" fillId="2" borderId="1" xfId="1" applyFont="1" applyFill="1" applyBorder="1"/>
    <xf numFmtId="41" fontId="2" fillId="2" borderId="1" xfId="1" applyNumberFormat="1" applyFont="1" applyFill="1" applyBorder="1"/>
    <xf numFmtId="41" fontId="2" fillId="2" borderId="25" xfId="1" applyNumberFormat="1" applyFont="1" applyFill="1" applyBorder="1" applyAlignment="1">
      <alignment horizontal="right"/>
    </xf>
    <xf numFmtId="41" fontId="2" fillId="4" borderId="27" xfId="1" applyNumberFormat="1" applyFont="1" applyFill="1" applyBorder="1"/>
    <xf numFmtId="41" fontId="2" fillId="2" borderId="26" xfId="1" applyNumberFormat="1" applyFont="1" applyFill="1" applyBorder="1"/>
    <xf numFmtId="0" fontId="2" fillId="2" borderId="16" xfId="1" applyFont="1" applyFill="1" applyBorder="1" applyAlignment="1">
      <alignment horizontal="left"/>
    </xf>
    <xf numFmtId="41" fontId="2" fillId="2" borderId="16" xfId="1" applyNumberFormat="1" applyFont="1" applyFill="1" applyBorder="1" applyAlignment="1">
      <alignment horizontal="right"/>
    </xf>
    <xf numFmtId="41" fontId="2" fillId="2" borderId="20" xfId="1" applyNumberFormat="1" applyFont="1" applyFill="1" applyBorder="1" applyAlignment="1">
      <alignment horizontal="right"/>
    </xf>
    <xf numFmtId="41" fontId="2" fillId="4" borderId="28" xfId="1" applyNumberFormat="1" applyFont="1" applyFill="1" applyBorder="1"/>
    <xf numFmtId="41" fontId="2" fillId="2" borderId="21" xfId="1" applyNumberFormat="1" applyFont="1" applyFill="1" applyBorder="1"/>
    <xf numFmtId="0" fontId="2" fillId="2" borderId="16" xfId="1" applyFont="1" applyFill="1" applyBorder="1"/>
    <xf numFmtId="41" fontId="2" fillId="2" borderId="16" xfId="1" applyNumberFormat="1" applyFont="1" applyFill="1" applyBorder="1"/>
    <xf numFmtId="41" fontId="2" fillId="2" borderId="20" xfId="1" applyNumberFormat="1" applyFont="1" applyFill="1" applyBorder="1"/>
    <xf numFmtId="0" fontId="2" fillId="3" borderId="16" xfId="1" applyFont="1" applyFill="1" applyBorder="1"/>
    <xf numFmtId="0" fontId="2" fillId="2" borderId="5" xfId="1" applyFont="1" applyFill="1" applyBorder="1" applyAlignment="1">
      <alignment horizontal="left"/>
    </xf>
    <xf numFmtId="41" fontId="2" fillId="2" borderId="7" xfId="1" applyNumberFormat="1" applyFont="1" applyFill="1" applyBorder="1"/>
    <xf numFmtId="41" fontId="2" fillId="2" borderId="8" xfId="1" applyNumberFormat="1" applyFont="1" applyFill="1" applyBorder="1"/>
    <xf numFmtId="41" fontId="2" fillId="4" borderId="9" xfId="1" applyNumberFormat="1" applyFont="1" applyFill="1" applyBorder="1"/>
    <xf numFmtId="41" fontId="2" fillId="2" borderId="10" xfId="1" applyNumberFormat="1" applyFont="1" applyFill="1" applyBorder="1"/>
    <xf numFmtId="0" fontId="4" fillId="2" borderId="6" xfId="1" applyFont="1" applyFill="1" applyBorder="1" applyAlignment="1"/>
    <xf numFmtId="0" fontId="4" fillId="3" borderId="6" xfId="1" applyFont="1" applyFill="1" applyBorder="1"/>
    <xf numFmtId="41" fontId="2" fillId="2" borderId="19" xfId="1" applyNumberFormat="1" applyFont="1" applyFill="1" applyBorder="1"/>
    <xf numFmtId="41" fontId="2" fillId="2" borderId="14" xfId="1" applyNumberFormat="1" applyFont="1" applyFill="1" applyBorder="1"/>
    <xf numFmtId="41" fontId="2" fillId="2" borderId="14" xfId="1" applyNumberFormat="1" applyFont="1" applyFill="1" applyBorder="1" applyAlignment="1">
      <alignment vertical="center"/>
    </xf>
    <xf numFmtId="0" fontId="2" fillId="0" borderId="0" xfId="1" applyFont="1"/>
    <xf numFmtId="0" fontId="3" fillId="2" borderId="33" xfId="1" applyFont="1" applyFill="1" applyBorder="1" applyAlignment="1">
      <alignment horizontal="left" indent="1"/>
    </xf>
    <xf numFmtId="41" fontId="4" fillId="2" borderId="34" xfId="1" applyNumberFormat="1" applyFont="1" applyFill="1" applyBorder="1"/>
    <xf numFmtId="41" fontId="4" fillId="2" borderId="35" xfId="1" applyNumberFormat="1" applyFont="1" applyFill="1" applyBorder="1"/>
    <xf numFmtId="41" fontId="4" fillId="4" borderId="36" xfId="1" applyNumberFormat="1" applyFont="1" applyFill="1" applyBorder="1"/>
    <xf numFmtId="41" fontId="4" fillId="2" borderId="37" xfId="1" applyNumberFormat="1" applyFont="1" applyFill="1" applyBorder="1"/>
    <xf numFmtId="41" fontId="4" fillId="2" borderId="38" xfId="1" applyNumberFormat="1" applyFont="1" applyFill="1" applyBorder="1"/>
    <xf numFmtId="41" fontId="4" fillId="4" borderId="39" xfId="1" applyNumberFormat="1" applyFont="1" applyFill="1" applyBorder="1"/>
    <xf numFmtId="41" fontId="4" fillId="5" borderId="40" xfId="1" applyNumberFormat="1" applyFont="1" applyFill="1" applyBorder="1"/>
    <xf numFmtId="0" fontId="2" fillId="2" borderId="41" xfId="1" applyFont="1" applyFill="1" applyBorder="1"/>
    <xf numFmtId="41" fontId="2" fillId="2" borderId="41" xfId="1" applyNumberFormat="1" applyFont="1" applyFill="1" applyBorder="1"/>
    <xf numFmtId="41" fontId="2" fillId="2" borderId="42" xfId="1" applyNumberFormat="1" applyFont="1" applyFill="1" applyBorder="1"/>
    <xf numFmtId="41" fontId="2" fillId="4" borderId="43" xfId="1" applyNumberFormat="1" applyFont="1" applyFill="1" applyBorder="1"/>
    <xf numFmtId="41" fontId="2" fillId="2" borderId="44" xfId="1" applyNumberFormat="1" applyFont="1" applyFill="1" applyBorder="1"/>
    <xf numFmtId="41" fontId="4" fillId="5" borderId="45" xfId="1" applyNumberFormat="1" applyFont="1" applyFill="1" applyBorder="1"/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</cellXfs>
  <cellStyles count="3">
    <cellStyle name="Comma" xfId="2" builtinId="3"/>
    <cellStyle name="Normal" xfId="0" builtinId="0"/>
    <cellStyle name="Normal_B-10.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Number of Source Countries for Salisbury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University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 NRA Students
Fall 2019 to Fall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2024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052439320867473"/>
          <c:y val="4.7818559581315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4982220466218"/>
          <c:y val="0.24960505529225913"/>
          <c:w val="0.85183721849071536"/>
          <c:h val="0.4739336492890996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'B-10.0'!$M$104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'B-10.0'!$N$90:$P$90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'B-10.0'!$N$104:$P$104</c:f>
              <c:numCache>
                <c:formatCode>_(* #,##0_);_(* \(#,##0\);_(* "-"??_);_(@_)</c:formatCode>
                <c:ptCount val="3"/>
                <c:pt idx="0">
                  <c:v>34</c:v>
                </c:pt>
                <c:pt idx="1">
                  <c:v>13</c:v>
                </c:pt>
                <c:pt idx="2">
                  <c:v>42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DA56-42F5-8654-C7824636580D}"/>
            </c:ext>
          </c:extLst>
        </c:ser>
        <c:ser>
          <c:idx val="0"/>
          <c:order val="1"/>
          <c:tx>
            <c:strRef>
              <c:f>'B-10.0'!$M$105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invertIfNegative val="0"/>
          <c:cat>
            <c:strRef>
              <c:f>'B-10.0'!$N$90:$P$90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'B-10.0'!$N$105:$P$105</c:f>
              <c:numCache>
                <c:formatCode>_(* #,##0_);_(* \(#,##0\);_(* "-"??_);_(@_)</c:formatCode>
                <c:ptCount val="3"/>
                <c:pt idx="0">
                  <c:v>28</c:v>
                </c:pt>
                <c:pt idx="1">
                  <c:v>12</c:v>
                </c:pt>
                <c:pt idx="2">
                  <c:v>35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DA56-42F5-8654-C7824636580D}"/>
            </c:ext>
          </c:extLst>
        </c:ser>
        <c:ser>
          <c:idx val="4"/>
          <c:order val="2"/>
          <c:tx>
            <c:strRef>
              <c:f>'B-10.0'!$M$106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'B-10.0'!$N$90:$P$90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'B-10.0'!$N$106:$P$106</c:f>
              <c:numCache>
                <c:formatCode>_(* #,##0_);_(* \(#,##0\);_(* "-"??_);_(@_)</c:formatCode>
                <c:ptCount val="3"/>
                <c:pt idx="0">
                  <c:v>33</c:v>
                </c:pt>
                <c:pt idx="1">
                  <c:v>7</c:v>
                </c:pt>
                <c:pt idx="2">
                  <c:v>35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DA56-42F5-8654-C7824636580D}"/>
            </c:ext>
          </c:extLst>
        </c:ser>
        <c:ser>
          <c:idx val="1"/>
          <c:order val="3"/>
          <c:tx>
            <c:strRef>
              <c:f>'B-10.0'!$M$107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'B-10.0'!$N$90:$P$90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'B-10.0'!$N$107:$P$107</c:f>
              <c:numCache>
                <c:formatCode>_(* #,##0_);_(* \(#,##0\);_(* "-"??_);_(@_)</c:formatCode>
                <c:ptCount val="3"/>
                <c:pt idx="0">
                  <c:v>33</c:v>
                </c:pt>
                <c:pt idx="1">
                  <c:v>7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6-42F5-8654-C7824636580D}"/>
            </c:ext>
          </c:extLst>
        </c:ser>
        <c:ser>
          <c:idx val="5"/>
          <c:order val="4"/>
          <c:tx>
            <c:strRef>
              <c:f>'B-10.0'!$M$108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'B-10.0'!$N$90:$P$90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'B-10.0'!$N$108:$P$108</c:f>
              <c:numCache>
                <c:formatCode>_(* #,##0_);_(* \(#,##0\);_(* "-"??_);_(@_)</c:formatCode>
                <c:ptCount val="3"/>
                <c:pt idx="0">
                  <c:v>33</c:v>
                </c:pt>
                <c:pt idx="1">
                  <c:v>10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8-4CA1-8A8C-9B5FC2A4A084}"/>
            </c:ext>
          </c:extLst>
        </c:ser>
        <c:ser>
          <c:idx val="6"/>
          <c:order val="5"/>
          <c:tx>
            <c:strRef>
              <c:f>'B-10.0'!$M$109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'B-10.0'!$N$90:$P$90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'B-10.0'!$N$109:$P$109</c:f>
              <c:numCache>
                <c:formatCode>_(* #,##0_);_(* \(#,##0\);_(* "-"??_);_(@_)</c:formatCode>
                <c:ptCount val="3"/>
                <c:pt idx="0">
                  <c:v>30</c:v>
                </c:pt>
                <c:pt idx="1">
                  <c:v>15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4-499F-B8B4-9B6B47204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010360"/>
        <c:axId val="379011928"/>
        <c:extLst/>
      </c:barChart>
      <c:catAx>
        <c:axId val="37901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011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011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Country Count</a:t>
                </a:r>
              </a:p>
            </c:rich>
          </c:tx>
          <c:layout>
            <c:manualLayout>
              <c:xMode val="edge"/>
              <c:yMode val="edge"/>
              <c:x val="1.3884357967921772E-2"/>
              <c:y val="0.3280636470989098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010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598451</xdr:colOff>
      <xdr:row>78</xdr:row>
      <xdr:rowOff>77570</xdr:rowOff>
    </xdr:from>
    <xdr:to>
      <xdr:col>6</xdr:col>
      <xdr:colOff>474626</xdr:colOff>
      <xdr:row>95</xdr:row>
      <xdr:rowOff>117932</xdr:rowOff>
    </xdr:to>
    <xdr:graphicFrame macro="">
      <xdr:nvGraphicFramePr>
        <xdr:cNvPr id="1099" name="Chart 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A1:Y582"/>
  <sheetViews>
    <sheetView showGridLines="0" tabSelected="1" zoomScale="115" zoomScaleNormal="115" workbookViewId="0">
      <selection activeCell="A49" sqref="A49"/>
    </sheetView>
  </sheetViews>
  <sheetFormatPr defaultColWidth="8" defaultRowHeight="11.25" x14ac:dyDescent="0.2"/>
  <cols>
    <col min="1" max="1" width="28.85546875" style="22" customWidth="1"/>
    <col min="2" max="4" width="9" style="22" customWidth="1"/>
    <col min="5" max="6" width="9.140625" style="22" customWidth="1"/>
    <col min="7" max="7" width="8.85546875" style="22" customWidth="1"/>
    <col min="8" max="8" width="8.7109375" style="22" bestFit="1" customWidth="1"/>
    <col min="9" max="16384" width="8" style="22"/>
  </cols>
  <sheetData>
    <row r="1" spans="1:25" ht="15.75" customHeight="1" x14ac:dyDescent="0.2">
      <c r="A1" s="80" t="s">
        <v>77</v>
      </c>
      <c r="B1" s="80"/>
      <c r="C1" s="80"/>
      <c r="D1" s="80"/>
      <c r="E1" s="80"/>
      <c r="F1" s="80"/>
      <c r="G1" s="80"/>
      <c r="H1" s="80"/>
    </row>
    <row r="2" spans="1:25" ht="15" x14ac:dyDescent="0.25">
      <c r="A2" s="23"/>
      <c r="B2" s="23"/>
      <c r="C2" s="79" t="s">
        <v>82</v>
      </c>
      <c r="D2" s="79"/>
      <c r="E2" s="23"/>
      <c r="F2" s="23"/>
      <c r="G2" s="24"/>
      <c r="H2" s="24"/>
    </row>
    <row r="3" spans="1:25" ht="3.75" customHeight="1" thickBot="1" x14ac:dyDescent="0.25">
      <c r="A3" s="25"/>
      <c r="B3" s="25"/>
      <c r="C3" s="25"/>
      <c r="D3" s="25"/>
      <c r="E3" s="25"/>
      <c r="F3" s="25"/>
      <c r="G3" s="26"/>
      <c r="H3" s="26"/>
    </row>
    <row r="4" spans="1:25" ht="13.5" customHeight="1" x14ac:dyDescent="0.2">
      <c r="A4" s="27"/>
      <c r="B4" s="76" t="s">
        <v>0</v>
      </c>
      <c r="C4" s="77"/>
      <c r="D4" s="78"/>
      <c r="E4" s="28" t="s">
        <v>1</v>
      </c>
      <c r="F4" s="29"/>
      <c r="G4" s="30"/>
      <c r="H4" s="31" t="s">
        <v>2</v>
      </c>
    </row>
    <row r="5" spans="1:25" ht="12.75" customHeight="1" thickBot="1" x14ac:dyDescent="0.25">
      <c r="A5" s="32" t="s">
        <v>3</v>
      </c>
      <c r="B5" s="33" t="s">
        <v>4</v>
      </c>
      <c r="C5" s="34" t="s">
        <v>5</v>
      </c>
      <c r="D5" s="35" t="s">
        <v>6</v>
      </c>
      <c r="E5" s="33" t="s">
        <v>4</v>
      </c>
      <c r="F5" s="34" t="s">
        <v>5</v>
      </c>
      <c r="G5" s="35" t="s">
        <v>6</v>
      </c>
      <c r="H5" s="36" t="s">
        <v>7</v>
      </c>
    </row>
    <row r="6" spans="1:25" ht="12.75" customHeight="1" x14ac:dyDescent="0.2">
      <c r="A6" s="37" t="s">
        <v>78</v>
      </c>
      <c r="B6" s="38">
        <v>1</v>
      </c>
      <c r="C6" s="39">
        <v>0</v>
      </c>
      <c r="D6" s="40">
        <f t="shared" ref="D6" si="0">SUM(B6:C6)</f>
        <v>1</v>
      </c>
      <c r="E6" s="41">
        <v>0</v>
      </c>
      <c r="F6" s="41">
        <v>0</v>
      </c>
      <c r="G6" s="40">
        <f t="shared" ref="G6" si="1">SUM(E6:F6)</f>
        <v>0</v>
      </c>
      <c r="H6" s="8">
        <f t="shared" ref="H6" si="2">SUM(D6+G6)</f>
        <v>1</v>
      </c>
    </row>
    <row r="7" spans="1:25" ht="12.75" hidden="1" customHeight="1" x14ac:dyDescent="0.2">
      <c r="A7" s="47" t="s">
        <v>75</v>
      </c>
      <c r="B7" s="48">
        <v>0</v>
      </c>
      <c r="C7" s="44">
        <v>0</v>
      </c>
      <c r="D7" s="45">
        <f t="shared" ref="D7:D72" si="3">SUM(B7:C7)</f>
        <v>0</v>
      </c>
      <c r="E7" s="46">
        <v>0</v>
      </c>
      <c r="F7" s="46">
        <v>0</v>
      </c>
      <c r="G7" s="45">
        <f t="shared" ref="G7" si="4">SUM(E7:F7)</f>
        <v>0</v>
      </c>
      <c r="H7" s="9">
        <f t="shared" ref="H7:H71" si="5">SUM(D7+G7)</f>
        <v>0</v>
      </c>
    </row>
    <row r="8" spans="1:25" ht="12.75" customHeight="1" x14ac:dyDescent="0.2">
      <c r="A8" s="47" t="s">
        <v>83</v>
      </c>
      <c r="B8" s="48">
        <v>1</v>
      </c>
      <c r="C8" s="44">
        <v>0</v>
      </c>
      <c r="D8" s="45">
        <f t="shared" si="3"/>
        <v>1</v>
      </c>
      <c r="E8" s="46">
        <v>0</v>
      </c>
      <c r="F8" s="46">
        <v>0</v>
      </c>
      <c r="G8" s="45">
        <f t="shared" ref="G8:G70" si="6">SUM(E8:F8)</f>
        <v>0</v>
      </c>
      <c r="H8" s="9">
        <f t="shared" ref="H8:H70" si="7">SUM(D8+G8)</f>
        <v>1</v>
      </c>
    </row>
    <row r="9" spans="1:25" ht="12.75" customHeight="1" x14ac:dyDescent="0.2">
      <c r="A9" s="47" t="s">
        <v>80</v>
      </c>
      <c r="B9" s="48">
        <v>1</v>
      </c>
      <c r="C9" s="44">
        <v>0</v>
      </c>
      <c r="D9" s="45">
        <f t="shared" si="3"/>
        <v>1</v>
      </c>
      <c r="E9" s="46">
        <v>0</v>
      </c>
      <c r="F9" s="46">
        <v>0</v>
      </c>
      <c r="G9" s="45">
        <f t="shared" si="6"/>
        <v>0</v>
      </c>
      <c r="H9" s="9">
        <f t="shared" si="7"/>
        <v>1</v>
      </c>
    </row>
    <row r="10" spans="1:25" ht="12.75" customHeight="1" x14ac:dyDescent="0.2">
      <c r="A10" s="47" t="s">
        <v>81</v>
      </c>
      <c r="B10" s="48">
        <v>1</v>
      </c>
      <c r="C10" s="44">
        <v>0</v>
      </c>
      <c r="D10" s="45">
        <f t="shared" si="3"/>
        <v>1</v>
      </c>
      <c r="E10" s="46">
        <v>0</v>
      </c>
      <c r="F10" s="46">
        <v>0</v>
      </c>
      <c r="G10" s="45">
        <f t="shared" si="6"/>
        <v>0</v>
      </c>
      <c r="H10" s="9">
        <f t="shared" si="7"/>
        <v>1</v>
      </c>
    </row>
    <row r="11" spans="1:25" ht="12" customHeight="1" x14ac:dyDescent="0.2">
      <c r="A11" s="42" t="s">
        <v>72</v>
      </c>
      <c r="B11" s="43">
        <v>1</v>
      </c>
      <c r="C11" s="44">
        <v>0</v>
      </c>
      <c r="D11" s="45">
        <f t="shared" si="3"/>
        <v>1</v>
      </c>
      <c r="E11" s="46">
        <v>0</v>
      </c>
      <c r="F11" s="46">
        <v>0</v>
      </c>
      <c r="G11" s="45">
        <f t="shared" si="6"/>
        <v>0</v>
      </c>
      <c r="H11" s="9">
        <f t="shared" si="7"/>
        <v>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1" customFormat="1" ht="12" hidden="1" customHeight="1" x14ac:dyDescent="0.2">
      <c r="A12" s="42" t="s">
        <v>43</v>
      </c>
      <c r="B12" s="43">
        <v>0</v>
      </c>
      <c r="C12" s="44">
        <v>0</v>
      </c>
      <c r="D12" s="45">
        <f t="shared" si="3"/>
        <v>0</v>
      </c>
      <c r="E12" s="46"/>
      <c r="F12" s="46">
        <v>0</v>
      </c>
      <c r="G12" s="45">
        <f t="shared" si="6"/>
        <v>0</v>
      </c>
      <c r="H12" s="9">
        <f t="shared" si="7"/>
        <v>0</v>
      </c>
      <c r="I12" s="22"/>
    </row>
    <row r="13" spans="1:25" s="1" customFormat="1" ht="12" customHeight="1" x14ac:dyDescent="0.2">
      <c r="A13" s="47" t="s">
        <v>18</v>
      </c>
      <c r="B13" s="48">
        <v>1</v>
      </c>
      <c r="C13" s="44">
        <v>0</v>
      </c>
      <c r="D13" s="45">
        <f t="shared" si="3"/>
        <v>1</v>
      </c>
      <c r="E13" s="46">
        <v>0</v>
      </c>
      <c r="F13" s="46">
        <v>0</v>
      </c>
      <c r="G13" s="45">
        <f t="shared" si="6"/>
        <v>0</v>
      </c>
      <c r="H13" s="9">
        <f t="shared" si="7"/>
        <v>1</v>
      </c>
      <c r="I13" s="22"/>
    </row>
    <row r="14" spans="1:25" s="1" customFormat="1" ht="12" customHeight="1" x14ac:dyDescent="0.2">
      <c r="A14" s="42" t="s">
        <v>8</v>
      </c>
      <c r="B14" s="43">
        <v>3</v>
      </c>
      <c r="C14" s="44">
        <v>0</v>
      </c>
      <c r="D14" s="45">
        <f t="shared" si="3"/>
        <v>3</v>
      </c>
      <c r="E14" s="46">
        <v>0</v>
      </c>
      <c r="F14" s="46">
        <v>0</v>
      </c>
      <c r="G14" s="45">
        <f t="shared" si="6"/>
        <v>0</v>
      </c>
      <c r="H14" s="9">
        <f t="shared" si="7"/>
        <v>3</v>
      </c>
      <c r="I14" s="22"/>
    </row>
    <row r="15" spans="1:25" s="1" customFormat="1" ht="12" customHeight="1" x14ac:dyDescent="0.2">
      <c r="A15" s="47" t="s">
        <v>9</v>
      </c>
      <c r="B15" s="48">
        <v>2</v>
      </c>
      <c r="C15" s="49">
        <v>1</v>
      </c>
      <c r="D15" s="45">
        <f t="shared" si="3"/>
        <v>3</v>
      </c>
      <c r="E15" s="46">
        <v>0</v>
      </c>
      <c r="F15" s="46">
        <v>2</v>
      </c>
      <c r="G15" s="45">
        <f t="shared" si="6"/>
        <v>2</v>
      </c>
      <c r="H15" s="9">
        <f t="shared" si="7"/>
        <v>5</v>
      </c>
      <c r="I15" s="22"/>
    </row>
    <row r="16" spans="1:25" s="1" customFormat="1" ht="12" customHeight="1" x14ac:dyDescent="0.2">
      <c r="A16" s="42" t="s">
        <v>32</v>
      </c>
      <c r="B16" s="43">
        <v>1</v>
      </c>
      <c r="C16" s="44">
        <v>0</v>
      </c>
      <c r="D16" s="45">
        <f t="shared" si="3"/>
        <v>1</v>
      </c>
      <c r="E16" s="46">
        <v>0</v>
      </c>
      <c r="F16" s="46">
        <v>0</v>
      </c>
      <c r="G16" s="45">
        <f t="shared" si="6"/>
        <v>0</v>
      </c>
      <c r="H16" s="9">
        <f t="shared" si="7"/>
        <v>1</v>
      </c>
      <c r="I16" s="22"/>
    </row>
    <row r="17" spans="1:9" s="1" customFormat="1" ht="12" hidden="1" customHeight="1" x14ac:dyDescent="0.2">
      <c r="A17" s="47" t="s">
        <v>79</v>
      </c>
      <c r="B17" s="48"/>
      <c r="C17" s="49">
        <v>0</v>
      </c>
      <c r="D17" s="45">
        <f t="shared" si="3"/>
        <v>0</v>
      </c>
      <c r="E17" s="46">
        <v>0</v>
      </c>
      <c r="F17" s="46">
        <v>0</v>
      </c>
      <c r="G17" s="45">
        <f t="shared" si="6"/>
        <v>0</v>
      </c>
      <c r="H17" s="9">
        <f t="shared" si="7"/>
        <v>0</v>
      </c>
      <c r="I17" s="22"/>
    </row>
    <row r="18" spans="1:9" s="1" customFormat="1" ht="12" hidden="1" customHeight="1" x14ac:dyDescent="0.2">
      <c r="A18" s="42" t="s">
        <v>71</v>
      </c>
      <c r="B18" s="43"/>
      <c r="C18" s="44"/>
      <c r="D18" s="45">
        <f t="shared" si="3"/>
        <v>0</v>
      </c>
      <c r="E18" s="46"/>
      <c r="F18" s="46"/>
      <c r="G18" s="45">
        <f t="shared" si="6"/>
        <v>0</v>
      </c>
      <c r="H18" s="9">
        <f t="shared" si="7"/>
        <v>0</v>
      </c>
      <c r="I18" s="22"/>
    </row>
    <row r="19" spans="1:9" s="1" customFormat="1" ht="12" customHeight="1" x14ac:dyDescent="0.2">
      <c r="A19" s="42" t="s">
        <v>85</v>
      </c>
      <c r="B19" s="43">
        <v>0</v>
      </c>
      <c r="C19" s="44">
        <v>0</v>
      </c>
      <c r="D19" s="45">
        <f t="shared" si="3"/>
        <v>0</v>
      </c>
      <c r="E19" s="46">
        <v>1</v>
      </c>
      <c r="F19" s="46">
        <v>0</v>
      </c>
      <c r="G19" s="45">
        <f t="shared" si="6"/>
        <v>1</v>
      </c>
      <c r="H19" s="9">
        <f t="shared" si="7"/>
        <v>1</v>
      </c>
      <c r="I19" s="22"/>
    </row>
    <row r="20" spans="1:9" s="1" customFormat="1" ht="12" hidden="1" customHeight="1" x14ac:dyDescent="0.2">
      <c r="A20" s="47" t="s">
        <v>70</v>
      </c>
      <c r="B20" s="48"/>
      <c r="C20" s="49"/>
      <c r="D20" s="45">
        <f t="shared" si="3"/>
        <v>0</v>
      </c>
      <c r="E20" s="46"/>
      <c r="F20" s="46"/>
      <c r="G20" s="45">
        <f t="shared" si="6"/>
        <v>0</v>
      </c>
      <c r="H20" s="9">
        <f t="shared" si="7"/>
        <v>0</v>
      </c>
      <c r="I20" s="22"/>
    </row>
    <row r="21" spans="1:9" s="1" customFormat="1" ht="12" customHeight="1" x14ac:dyDescent="0.2">
      <c r="A21" s="47" t="s">
        <v>28</v>
      </c>
      <c r="B21" s="48">
        <v>1</v>
      </c>
      <c r="C21" s="49">
        <v>0</v>
      </c>
      <c r="D21" s="45">
        <f t="shared" si="3"/>
        <v>1</v>
      </c>
      <c r="E21" s="46">
        <v>0</v>
      </c>
      <c r="F21" s="46">
        <v>0</v>
      </c>
      <c r="G21" s="45">
        <f t="shared" si="6"/>
        <v>0</v>
      </c>
      <c r="H21" s="9">
        <f t="shared" si="7"/>
        <v>1</v>
      </c>
      <c r="I21" s="22"/>
    </row>
    <row r="22" spans="1:9" s="1" customFormat="1" ht="12" hidden="1" customHeight="1" x14ac:dyDescent="0.2">
      <c r="A22" s="47" t="s">
        <v>33</v>
      </c>
      <c r="B22" s="48">
        <v>0</v>
      </c>
      <c r="C22" s="49">
        <v>0</v>
      </c>
      <c r="D22" s="45">
        <f t="shared" si="3"/>
        <v>0</v>
      </c>
      <c r="E22" s="46">
        <v>0</v>
      </c>
      <c r="F22" s="46">
        <v>0</v>
      </c>
      <c r="G22" s="45">
        <f t="shared" si="6"/>
        <v>0</v>
      </c>
      <c r="H22" s="9">
        <f t="shared" si="7"/>
        <v>0</v>
      </c>
      <c r="I22" s="22"/>
    </row>
    <row r="23" spans="1:9" s="1" customFormat="1" ht="12" hidden="1" customHeight="1" x14ac:dyDescent="0.2">
      <c r="A23" s="47" t="s">
        <v>48</v>
      </c>
      <c r="B23" s="48"/>
      <c r="C23" s="49"/>
      <c r="D23" s="45">
        <f t="shared" si="3"/>
        <v>0</v>
      </c>
      <c r="E23" s="46"/>
      <c r="F23" s="46"/>
      <c r="G23" s="45">
        <f t="shared" si="6"/>
        <v>0</v>
      </c>
      <c r="H23" s="9">
        <f t="shared" si="7"/>
        <v>0</v>
      </c>
      <c r="I23" s="22"/>
    </row>
    <row r="24" spans="1:9" s="1" customFormat="1" ht="12" hidden="1" customHeight="1" x14ac:dyDescent="0.2">
      <c r="A24" s="47" t="s">
        <v>54</v>
      </c>
      <c r="B24" s="48"/>
      <c r="C24" s="49"/>
      <c r="D24" s="45">
        <f t="shared" si="3"/>
        <v>0</v>
      </c>
      <c r="E24" s="46"/>
      <c r="F24" s="46"/>
      <c r="G24" s="45">
        <f t="shared" si="6"/>
        <v>0</v>
      </c>
      <c r="H24" s="9">
        <f t="shared" si="7"/>
        <v>0</v>
      </c>
      <c r="I24" s="22"/>
    </row>
    <row r="25" spans="1:9" s="1" customFormat="1" ht="12" customHeight="1" x14ac:dyDescent="0.2">
      <c r="A25" s="47" t="s">
        <v>44</v>
      </c>
      <c r="B25" s="48">
        <v>1</v>
      </c>
      <c r="C25" s="49">
        <v>0</v>
      </c>
      <c r="D25" s="45">
        <f t="shared" si="3"/>
        <v>1</v>
      </c>
      <c r="E25" s="46">
        <v>1</v>
      </c>
      <c r="F25" s="46">
        <v>0</v>
      </c>
      <c r="G25" s="45">
        <f t="shared" si="6"/>
        <v>1</v>
      </c>
      <c r="H25" s="9">
        <f t="shared" si="7"/>
        <v>2</v>
      </c>
      <c r="I25" s="22"/>
    </row>
    <row r="26" spans="1:9" s="1" customFormat="1" ht="12" hidden="1" customHeight="1" x14ac:dyDescent="0.2">
      <c r="A26" s="47" t="s">
        <v>52</v>
      </c>
      <c r="B26" s="48"/>
      <c r="C26" s="49">
        <v>0</v>
      </c>
      <c r="D26" s="45">
        <f t="shared" si="3"/>
        <v>0</v>
      </c>
      <c r="E26" s="46">
        <v>0</v>
      </c>
      <c r="F26" s="46"/>
      <c r="G26" s="45">
        <f t="shared" si="6"/>
        <v>0</v>
      </c>
      <c r="H26" s="9">
        <f t="shared" si="7"/>
        <v>0</v>
      </c>
      <c r="I26" s="22"/>
    </row>
    <row r="27" spans="1:9" s="1" customFormat="1" ht="12" customHeight="1" x14ac:dyDescent="0.2">
      <c r="A27" s="47" t="s">
        <v>84</v>
      </c>
      <c r="B27" s="48">
        <v>1</v>
      </c>
      <c r="C27" s="49">
        <v>0</v>
      </c>
      <c r="D27" s="45">
        <f t="shared" si="3"/>
        <v>1</v>
      </c>
      <c r="E27" s="46">
        <v>0</v>
      </c>
      <c r="F27" s="46">
        <v>0</v>
      </c>
      <c r="G27" s="45">
        <f t="shared" si="6"/>
        <v>0</v>
      </c>
      <c r="H27" s="9">
        <f t="shared" si="7"/>
        <v>1</v>
      </c>
      <c r="I27" s="22"/>
    </row>
    <row r="28" spans="1:9" s="1" customFormat="1" ht="12" customHeight="1" x14ac:dyDescent="0.2">
      <c r="A28" s="47" t="s">
        <v>10</v>
      </c>
      <c r="B28" s="48">
        <v>0</v>
      </c>
      <c r="C28" s="49">
        <v>0</v>
      </c>
      <c r="D28" s="45">
        <f t="shared" si="3"/>
        <v>0</v>
      </c>
      <c r="E28" s="46">
        <v>2</v>
      </c>
      <c r="F28" s="46">
        <v>0</v>
      </c>
      <c r="G28" s="45">
        <f t="shared" si="6"/>
        <v>2</v>
      </c>
      <c r="H28" s="9">
        <f t="shared" si="7"/>
        <v>2</v>
      </c>
      <c r="I28" s="22"/>
    </row>
    <row r="29" spans="1:9" s="1" customFormat="1" ht="12" customHeight="1" x14ac:dyDescent="0.2">
      <c r="A29" s="47" t="s">
        <v>22</v>
      </c>
      <c r="B29" s="48">
        <v>1</v>
      </c>
      <c r="C29" s="49">
        <v>0</v>
      </c>
      <c r="D29" s="45">
        <f t="shared" si="3"/>
        <v>1</v>
      </c>
      <c r="E29" s="46">
        <v>0</v>
      </c>
      <c r="F29" s="46">
        <v>0</v>
      </c>
      <c r="G29" s="45">
        <f t="shared" si="6"/>
        <v>0</v>
      </c>
      <c r="H29" s="9">
        <f t="shared" si="7"/>
        <v>1</v>
      </c>
      <c r="I29" s="22"/>
    </row>
    <row r="30" spans="1:9" s="1" customFormat="1" ht="12" hidden="1" customHeight="1" x14ac:dyDescent="0.2">
      <c r="A30" s="47" t="s">
        <v>58</v>
      </c>
      <c r="B30" s="43"/>
      <c r="C30" s="49"/>
      <c r="D30" s="45">
        <f t="shared" si="3"/>
        <v>0</v>
      </c>
      <c r="E30" s="46"/>
      <c r="F30" s="46"/>
      <c r="G30" s="45">
        <f t="shared" si="6"/>
        <v>0</v>
      </c>
      <c r="H30" s="9">
        <f t="shared" si="7"/>
        <v>0</v>
      </c>
      <c r="I30" s="22"/>
    </row>
    <row r="31" spans="1:9" s="1" customFormat="1" ht="12" customHeight="1" x14ac:dyDescent="0.2">
      <c r="A31" s="47" t="s">
        <v>19</v>
      </c>
      <c r="B31" s="43">
        <v>1</v>
      </c>
      <c r="C31" s="49">
        <v>0</v>
      </c>
      <c r="D31" s="45">
        <f t="shared" si="3"/>
        <v>1</v>
      </c>
      <c r="E31" s="46">
        <v>0</v>
      </c>
      <c r="F31" s="46">
        <v>0</v>
      </c>
      <c r="G31" s="45">
        <f t="shared" si="6"/>
        <v>0</v>
      </c>
      <c r="H31" s="9">
        <f t="shared" si="7"/>
        <v>1</v>
      </c>
      <c r="I31" s="22"/>
    </row>
    <row r="32" spans="1:9" s="1" customFormat="1" ht="12" customHeight="1" x14ac:dyDescent="0.2">
      <c r="A32" s="47" t="s">
        <v>55</v>
      </c>
      <c r="B32" s="43">
        <v>1</v>
      </c>
      <c r="C32" s="49">
        <v>0</v>
      </c>
      <c r="D32" s="45">
        <f t="shared" si="3"/>
        <v>1</v>
      </c>
      <c r="E32" s="46">
        <v>0</v>
      </c>
      <c r="F32" s="46">
        <v>0</v>
      </c>
      <c r="G32" s="45">
        <f t="shared" si="6"/>
        <v>0</v>
      </c>
      <c r="H32" s="9">
        <f t="shared" si="7"/>
        <v>1</v>
      </c>
      <c r="I32" s="22"/>
    </row>
    <row r="33" spans="1:25" s="1" customFormat="1" ht="12" customHeight="1" x14ac:dyDescent="0.2">
      <c r="A33" s="47" t="s">
        <v>62</v>
      </c>
      <c r="B33" s="43">
        <v>0</v>
      </c>
      <c r="C33" s="49">
        <v>0</v>
      </c>
      <c r="D33" s="45">
        <f t="shared" si="3"/>
        <v>0</v>
      </c>
      <c r="E33" s="46">
        <v>1</v>
      </c>
      <c r="F33" s="46">
        <v>0</v>
      </c>
      <c r="G33" s="45">
        <f t="shared" si="6"/>
        <v>1</v>
      </c>
      <c r="H33" s="9">
        <f t="shared" si="7"/>
        <v>1</v>
      </c>
      <c r="I33" s="22"/>
    </row>
    <row r="34" spans="1:25" s="1" customFormat="1" ht="12" customHeight="1" x14ac:dyDescent="0.2">
      <c r="A34" s="47" t="s">
        <v>11</v>
      </c>
      <c r="B34" s="48">
        <v>3</v>
      </c>
      <c r="C34" s="49">
        <v>0</v>
      </c>
      <c r="D34" s="45">
        <f t="shared" si="3"/>
        <v>3</v>
      </c>
      <c r="E34" s="46">
        <v>0</v>
      </c>
      <c r="F34" s="46">
        <v>0</v>
      </c>
      <c r="G34" s="45">
        <f t="shared" si="6"/>
        <v>0</v>
      </c>
      <c r="H34" s="9">
        <f t="shared" si="7"/>
        <v>3</v>
      </c>
      <c r="I34" s="22"/>
    </row>
    <row r="35" spans="1:25" s="1" customFormat="1" ht="12" customHeight="1" x14ac:dyDescent="0.2">
      <c r="A35" s="47" t="s">
        <v>45</v>
      </c>
      <c r="B35" s="48">
        <v>0</v>
      </c>
      <c r="C35" s="49">
        <v>0</v>
      </c>
      <c r="D35" s="45">
        <f t="shared" si="3"/>
        <v>0</v>
      </c>
      <c r="E35" s="46">
        <v>1</v>
      </c>
      <c r="F35" s="46">
        <v>1</v>
      </c>
      <c r="G35" s="45">
        <f t="shared" si="6"/>
        <v>2</v>
      </c>
      <c r="H35" s="9">
        <f t="shared" si="7"/>
        <v>2</v>
      </c>
      <c r="I35" s="22"/>
    </row>
    <row r="36" spans="1:25" s="1" customFormat="1" ht="12" hidden="1" x14ac:dyDescent="0.2">
      <c r="A36" s="47" t="s">
        <v>47</v>
      </c>
      <c r="B36" s="48">
        <v>0</v>
      </c>
      <c r="C36" s="49">
        <v>0</v>
      </c>
      <c r="D36" s="45">
        <f t="shared" si="3"/>
        <v>0</v>
      </c>
      <c r="E36" s="46"/>
      <c r="F36" s="46"/>
      <c r="G36" s="45">
        <f t="shared" si="6"/>
        <v>0</v>
      </c>
      <c r="H36" s="9">
        <f t="shared" si="7"/>
        <v>0</v>
      </c>
      <c r="I36" s="22"/>
    </row>
    <row r="37" spans="1:25" s="1" customFormat="1" ht="12" hidden="1" customHeight="1" x14ac:dyDescent="0.2">
      <c r="A37" s="47" t="s">
        <v>63</v>
      </c>
      <c r="B37" s="48">
        <v>0</v>
      </c>
      <c r="C37" s="49">
        <v>0</v>
      </c>
      <c r="D37" s="45">
        <f t="shared" si="3"/>
        <v>0</v>
      </c>
      <c r="E37" s="46"/>
      <c r="F37" s="46"/>
      <c r="G37" s="45">
        <f t="shared" si="6"/>
        <v>0</v>
      </c>
      <c r="H37" s="9">
        <f t="shared" si="7"/>
        <v>0</v>
      </c>
      <c r="I37" s="22"/>
    </row>
    <row r="38" spans="1:25" s="1" customFormat="1" ht="12" hidden="1" customHeight="1" x14ac:dyDescent="0.2">
      <c r="A38" s="50" t="s">
        <v>20</v>
      </c>
      <c r="B38" s="48"/>
      <c r="C38" s="49">
        <v>0</v>
      </c>
      <c r="D38" s="45">
        <f t="shared" si="3"/>
        <v>0</v>
      </c>
      <c r="E38" s="46"/>
      <c r="F38" s="46"/>
      <c r="G38" s="45">
        <f t="shared" si="6"/>
        <v>0</v>
      </c>
      <c r="H38" s="9">
        <f t="shared" si="7"/>
        <v>0</v>
      </c>
      <c r="I38" s="22"/>
    </row>
    <row r="39" spans="1:25" s="1" customFormat="1" ht="12" customHeight="1" x14ac:dyDescent="0.2">
      <c r="A39" s="50" t="s">
        <v>37</v>
      </c>
      <c r="B39" s="48">
        <v>4</v>
      </c>
      <c r="C39" s="49">
        <v>1</v>
      </c>
      <c r="D39" s="45">
        <f t="shared" si="3"/>
        <v>5</v>
      </c>
      <c r="E39" s="46">
        <v>0</v>
      </c>
      <c r="F39" s="46">
        <v>0</v>
      </c>
      <c r="G39" s="45">
        <f t="shared" si="6"/>
        <v>0</v>
      </c>
      <c r="H39" s="9">
        <f t="shared" si="7"/>
        <v>5</v>
      </c>
      <c r="I39" s="22"/>
    </row>
    <row r="40" spans="1:25" s="1" customFormat="1" ht="12" customHeight="1" x14ac:dyDescent="0.2">
      <c r="A40" s="50" t="s">
        <v>29</v>
      </c>
      <c r="B40" s="48">
        <v>1</v>
      </c>
      <c r="C40" s="49">
        <v>0</v>
      </c>
      <c r="D40" s="45">
        <f t="shared" si="3"/>
        <v>1</v>
      </c>
      <c r="E40" s="46">
        <v>0</v>
      </c>
      <c r="F40" s="46">
        <v>1</v>
      </c>
      <c r="G40" s="45">
        <f t="shared" si="6"/>
        <v>1</v>
      </c>
      <c r="H40" s="9">
        <f t="shared" si="7"/>
        <v>2</v>
      </c>
      <c r="I40" s="22"/>
    </row>
    <row r="41" spans="1:25" s="1" customFormat="1" ht="12.75" customHeight="1" x14ac:dyDescent="0.2">
      <c r="A41" s="47" t="s">
        <v>26</v>
      </c>
      <c r="B41" s="48">
        <v>1</v>
      </c>
      <c r="C41" s="49">
        <v>1</v>
      </c>
      <c r="D41" s="45">
        <f t="shared" si="3"/>
        <v>2</v>
      </c>
      <c r="E41" s="46">
        <v>0</v>
      </c>
      <c r="F41" s="46">
        <v>0</v>
      </c>
      <c r="G41" s="45">
        <f t="shared" si="6"/>
        <v>0</v>
      </c>
      <c r="H41" s="9">
        <f t="shared" si="7"/>
        <v>2</v>
      </c>
      <c r="I41" s="22"/>
    </row>
    <row r="42" spans="1:25" s="1" customFormat="1" ht="12" hidden="1" customHeight="1" x14ac:dyDescent="0.2">
      <c r="A42" s="47" t="s">
        <v>56</v>
      </c>
      <c r="B42" s="48"/>
      <c r="C42" s="49"/>
      <c r="D42" s="45">
        <f t="shared" si="3"/>
        <v>0</v>
      </c>
      <c r="E42" s="46"/>
      <c r="F42" s="46"/>
      <c r="G42" s="45">
        <f t="shared" si="6"/>
        <v>0</v>
      </c>
      <c r="H42" s="9">
        <f t="shared" si="7"/>
        <v>0</v>
      </c>
      <c r="I42" s="22"/>
    </row>
    <row r="43" spans="1:25" s="1" customFormat="1" ht="12" hidden="1" customHeight="1" x14ac:dyDescent="0.2">
      <c r="A43" s="50" t="s">
        <v>64</v>
      </c>
      <c r="B43" s="48"/>
      <c r="C43" s="49"/>
      <c r="D43" s="45">
        <f t="shared" si="3"/>
        <v>0</v>
      </c>
      <c r="E43" s="46"/>
      <c r="F43" s="46"/>
      <c r="G43" s="45">
        <f t="shared" si="6"/>
        <v>0</v>
      </c>
      <c r="H43" s="9">
        <f t="shared" si="7"/>
        <v>0</v>
      </c>
      <c r="I43" s="22"/>
    </row>
    <row r="44" spans="1:25" s="1" customFormat="1" ht="12" customHeight="1" x14ac:dyDescent="0.2">
      <c r="A44" s="50" t="s">
        <v>74</v>
      </c>
      <c r="B44" s="48">
        <v>0</v>
      </c>
      <c r="C44" s="49">
        <v>0</v>
      </c>
      <c r="D44" s="45">
        <f t="shared" si="3"/>
        <v>0</v>
      </c>
      <c r="E44" s="46">
        <v>1</v>
      </c>
      <c r="F44" s="46">
        <v>0</v>
      </c>
      <c r="G44" s="45">
        <f t="shared" si="6"/>
        <v>1</v>
      </c>
      <c r="H44" s="9">
        <f t="shared" si="7"/>
        <v>1</v>
      </c>
      <c r="I44" s="22"/>
    </row>
    <row r="45" spans="1:25" s="1" customFormat="1" ht="12" hidden="1" customHeight="1" x14ac:dyDescent="0.2">
      <c r="A45" s="50" t="s">
        <v>73</v>
      </c>
      <c r="B45" s="48"/>
      <c r="C45" s="49">
        <v>0</v>
      </c>
      <c r="D45" s="45">
        <f t="shared" si="3"/>
        <v>0</v>
      </c>
      <c r="E45" s="46"/>
      <c r="F45" s="46"/>
      <c r="G45" s="45">
        <f t="shared" si="6"/>
        <v>0</v>
      </c>
      <c r="H45" s="9">
        <f t="shared" si="7"/>
        <v>0</v>
      </c>
      <c r="I45" s="22"/>
    </row>
    <row r="46" spans="1:25" s="1" customFormat="1" ht="12" customHeight="1" x14ac:dyDescent="0.2">
      <c r="A46" s="47" t="s">
        <v>12</v>
      </c>
      <c r="B46" s="48">
        <v>0</v>
      </c>
      <c r="C46" s="49">
        <v>1</v>
      </c>
      <c r="D46" s="45">
        <f t="shared" si="3"/>
        <v>1</v>
      </c>
      <c r="E46" s="46">
        <v>0</v>
      </c>
      <c r="F46" s="46">
        <v>1</v>
      </c>
      <c r="G46" s="45">
        <f t="shared" si="6"/>
        <v>1</v>
      </c>
      <c r="H46" s="9">
        <f t="shared" si="7"/>
        <v>2</v>
      </c>
      <c r="I46" s="22"/>
    </row>
    <row r="47" spans="1:25" s="1" customFormat="1" ht="12" customHeight="1" x14ac:dyDescent="0.2">
      <c r="A47" s="47" t="s">
        <v>59</v>
      </c>
      <c r="B47" s="48">
        <v>3</v>
      </c>
      <c r="C47" s="49">
        <v>0</v>
      </c>
      <c r="D47" s="45">
        <f t="shared" si="3"/>
        <v>3</v>
      </c>
      <c r="E47" s="46">
        <v>2</v>
      </c>
      <c r="F47" s="46">
        <v>0</v>
      </c>
      <c r="G47" s="45">
        <f t="shared" si="6"/>
        <v>2</v>
      </c>
      <c r="H47" s="9">
        <f t="shared" si="7"/>
        <v>5</v>
      </c>
      <c r="I47" s="22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s="1" customFormat="1" ht="12" hidden="1" customHeight="1" x14ac:dyDescent="0.2">
      <c r="A48" s="47" t="s">
        <v>21</v>
      </c>
      <c r="B48" s="48"/>
      <c r="C48" s="49">
        <v>0</v>
      </c>
      <c r="D48" s="45">
        <f t="shared" si="3"/>
        <v>0</v>
      </c>
      <c r="E48" s="46"/>
      <c r="F48" s="46"/>
      <c r="G48" s="45">
        <f t="shared" si="6"/>
        <v>0</v>
      </c>
      <c r="H48" s="9">
        <f t="shared" si="7"/>
        <v>0</v>
      </c>
      <c r="I48" s="22"/>
    </row>
    <row r="49" spans="1:9" s="1" customFormat="1" ht="12" customHeight="1" x14ac:dyDescent="0.2">
      <c r="A49" s="47" t="s">
        <v>24</v>
      </c>
      <c r="B49" s="48">
        <v>3</v>
      </c>
      <c r="C49" s="49">
        <v>0</v>
      </c>
      <c r="D49" s="45">
        <f t="shared" si="3"/>
        <v>3</v>
      </c>
      <c r="E49" s="46">
        <v>0</v>
      </c>
      <c r="F49" s="46">
        <v>0</v>
      </c>
      <c r="G49" s="45">
        <f t="shared" si="6"/>
        <v>0</v>
      </c>
      <c r="H49" s="9">
        <f t="shared" si="7"/>
        <v>3</v>
      </c>
      <c r="I49" s="22"/>
    </row>
    <row r="50" spans="1:9" s="1" customFormat="1" ht="12" customHeight="1" x14ac:dyDescent="0.2">
      <c r="A50" s="50" t="s">
        <v>13</v>
      </c>
      <c r="B50" s="48">
        <v>0</v>
      </c>
      <c r="C50" s="49">
        <v>1</v>
      </c>
      <c r="D50" s="45">
        <f t="shared" si="3"/>
        <v>1</v>
      </c>
      <c r="E50" s="46">
        <v>2</v>
      </c>
      <c r="F50" s="46">
        <v>0</v>
      </c>
      <c r="G50" s="45">
        <f t="shared" si="6"/>
        <v>2</v>
      </c>
      <c r="H50" s="9">
        <f t="shared" si="7"/>
        <v>3</v>
      </c>
      <c r="I50" s="22"/>
    </row>
    <row r="51" spans="1:9" s="1" customFormat="1" ht="12" customHeight="1" x14ac:dyDescent="0.2">
      <c r="A51" s="50" t="s">
        <v>67</v>
      </c>
      <c r="B51" s="48">
        <v>2</v>
      </c>
      <c r="C51" s="49">
        <v>0</v>
      </c>
      <c r="D51" s="45">
        <f t="shared" si="3"/>
        <v>2</v>
      </c>
      <c r="E51" s="46">
        <v>0</v>
      </c>
      <c r="F51" s="46">
        <v>0</v>
      </c>
      <c r="G51" s="45">
        <f t="shared" si="6"/>
        <v>0</v>
      </c>
      <c r="H51" s="9">
        <f t="shared" si="7"/>
        <v>2</v>
      </c>
      <c r="I51" s="22"/>
    </row>
    <row r="52" spans="1:9" s="1" customFormat="1" ht="12" hidden="1" customHeight="1" x14ac:dyDescent="0.2">
      <c r="A52" s="47" t="s">
        <v>25</v>
      </c>
      <c r="B52" s="48"/>
      <c r="C52" s="49">
        <v>0</v>
      </c>
      <c r="D52" s="45">
        <f t="shared" si="3"/>
        <v>0</v>
      </c>
      <c r="E52" s="46">
        <v>0</v>
      </c>
      <c r="F52" s="46">
        <v>0</v>
      </c>
      <c r="G52" s="45">
        <f t="shared" si="6"/>
        <v>0</v>
      </c>
      <c r="H52" s="9">
        <f t="shared" si="7"/>
        <v>0</v>
      </c>
      <c r="I52" s="22"/>
    </row>
    <row r="53" spans="1:9" s="1" customFormat="1" ht="12" customHeight="1" x14ac:dyDescent="0.2">
      <c r="A53" s="50" t="s">
        <v>14</v>
      </c>
      <c r="B53" s="48">
        <v>1</v>
      </c>
      <c r="C53" s="49">
        <v>0</v>
      </c>
      <c r="D53" s="45">
        <f t="shared" si="3"/>
        <v>1</v>
      </c>
      <c r="E53" s="46">
        <v>0</v>
      </c>
      <c r="F53" s="46">
        <v>0</v>
      </c>
      <c r="G53" s="45">
        <f t="shared" si="6"/>
        <v>0</v>
      </c>
      <c r="H53" s="9">
        <f t="shared" si="7"/>
        <v>1</v>
      </c>
      <c r="I53" s="22"/>
    </row>
    <row r="54" spans="1:9" s="1" customFormat="1" ht="12" hidden="1" customHeight="1" x14ac:dyDescent="0.2">
      <c r="A54" s="47" t="s">
        <v>31</v>
      </c>
      <c r="B54" s="48"/>
      <c r="C54" s="49"/>
      <c r="D54" s="45">
        <f t="shared" si="3"/>
        <v>0</v>
      </c>
      <c r="E54" s="46">
        <v>0</v>
      </c>
      <c r="F54" s="46">
        <v>0</v>
      </c>
      <c r="G54" s="45">
        <f t="shared" si="6"/>
        <v>0</v>
      </c>
      <c r="H54" s="9">
        <f t="shared" si="7"/>
        <v>0</v>
      </c>
      <c r="I54" s="22"/>
    </row>
    <row r="55" spans="1:9" s="1" customFormat="1" ht="12" hidden="1" customHeight="1" x14ac:dyDescent="0.2">
      <c r="A55" s="47" t="s">
        <v>36</v>
      </c>
      <c r="B55" s="48"/>
      <c r="C55" s="49"/>
      <c r="D55" s="45">
        <f t="shared" si="3"/>
        <v>0</v>
      </c>
      <c r="E55" s="46"/>
      <c r="F55" s="46"/>
      <c r="G55" s="45">
        <f t="shared" si="6"/>
        <v>0</v>
      </c>
      <c r="H55" s="9">
        <f t="shared" si="7"/>
        <v>0</v>
      </c>
      <c r="I55" s="22"/>
    </row>
    <row r="56" spans="1:9" s="1" customFormat="1" ht="12" customHeight="1" x14ac:dyDescent="0.2">
      <c r="A56" s="47" t="s">
        <v>86</v>
      </c>
      <c r="B56" s="48">
        <v>0</v>
      </c>
      <c r="C56" s="49">
        <v>0</v>
      </c>
      <c r="D56" s="45">
        <f t="shared" si="3"/>
        <v>0</v>
      </c>
      <c r="E56" s="46">
        <v>1</v>
      </c>
      <c r="F56" s="46">
        <v>0</v>
      </c>
      <c r="G56" s="45">
        <f t="shared" si="6"/>
        <v>1</v>
      </c>
      <c r="H56" s="9">
        <f t="shared" si="7"/>
        <v>1</v>
      </c>
      <c r="I56" s="22"/>
    </row>
    <row r="57" spans="1:9" s="1" customFormat="1" ht="12" hidden="1" customHeight="1" x14ac:dyDescent="0.2">
      <c r="A57" s="47" t="s">
        <v>30</v>
      </c>
      <c r="B57" s="48"/>
      <c r="C57" s="49"/>
      <c r="D57" s="45">
        <f t="shared" si="3"/>
        <v>0</v>
      </c>
      <c r="E57" s="46"/>
      <c r="F57" s="46"/>
      <c r="G57" s="45">
        <f t="shared" si="6"/>
        <v>0</v>
      </c>
      <c r="H57" s="9">
        <f t="shared" si="7"/>
        <v>0</v>
      </c>
      <c r="I57" s="22"/>
    </row>
    <row r="58" spans="1:9" s="1" customFormat="1" ht="12" hidden="1" customHeight="1" x14ac:dyDescent="0.2">
      <c r="A58" s="47" t="s">
        <v>76</v>
      </c>
      <c r="B58" s="48"/>
      <c r="C58" s="49">
        <v>0</v>
      </c>
      <c r="D58" s="45">
        <f t="shared" si="3"/>
        <v>0</v>
      </c>
      <c r="E58" s="46"/>
      <c r="F58" s="46">
        <v>0</v>
      </c>
      <c r="G58" s="45">
        <f t="shared" si="6"/>
        <v>0</v>
      </c>
      <c r="H58" s="9">
        <f t="shared" si="7"/>
        <v>0</v>
      </c>
      <c r="I58" s="22"/>
    </row>
    <row r="59" spans="1:9" s="1" customFormat="1" ht="12" hidden="1" customHeight="1" x14ac:dyDescent="0.2">
      <c r="A59" s="47" t="s">
        <v>49</v>
      </c>
      <c r="B59" s="48"/>
      <c r="C59" s="49">
        <v>0</v>
      </c>
      <c r="D59" s="45">
        <f t="shared" si="3"/>
        <v>0</v>
      </c>
      <c r="E59" s="46">
        <v>0</v>
      </c>
      <c r="F59" s="46">
        <v>0</v>
      </c>
      <c r="G59" s="45">
        <f t="shared" si="6"/>
        <v>0</v>
      </c>
      <c r="H59" s="9">
        <f t="shared" si="7"/>
        <v>0</v>
      </c>
      <c r="I59" s="22"/>
    </row>
    <row r="60" spans="1:9" s="1" customFormat="1" ht="12" hidden="1" customHeight="1" x14ac:dyDescent="0.2">
      <c r="A60" s="47" t="s">
        <v>53</v>
      </c>
      <c r="B60" s="48"/>
      <c r="C60" s="49"/>
      <c r="D60" s="45">
        <f t="shared" si="3"/>
        <v>0</v>
      </c>
      <c r="E60" s="46"/>
      <c r="F60" s="46"/>
      <c r="G60" s="45">
        <f t="shared" si="6"/>
        <v>0</v>
      </c>
      <c r="H60" s="9">
        <f t="shared" si="7"/>
        <v>0</v>
      </c>
      <c r="I60" s="22"/>
    </row>
    <row r="61" spans="1:9" s="1" customFormat="1" ht="12" customHeight="1" x14ac:dyDescent="0.2">
      <c r="A61" s="47" t="s">
        <v>50</v>
      </c>
      <c r="B61" s="48">
        <v>1</v>
      </c>
      <c r="C61" s="49">
        <v>0</v>
      </c>
      <c r="D61" s="45">
        <f t="shared" si="3"/>
        <v>1</v>
      </c>
      <c r="E61" s="46">
        <v>1</v>
      </c>
      <c r="F61" s="46">
        <v>0</v>
      </c>
      <c r="G61" s="45">
        <f t="shared" si="6"/>
        <v>1</v>
      </c>
      <c r="H61" s="9">
        <f t="shared" si="7"/>
        <v>2</v>
      </c>
      <c r="I61" s="22"/>
    </row>
    <row r="62" spans="1:9" s="1" customFormat="1" ht="12" hidden="1" customHeight="1" x14ac:dyDescent="0.2">
      <c r="A62" s="47" t="s">
        <v>42</v>
      </c>
      <c r="B62" s="48"/>
      <c r="C62" s="49">
        <v>0</v>
      </c>
      <c r="D62" s="45">
        <f t="shared" si="3"/>
        <v>0</v>
      </c>
      <c r="E62" s="46">
        <v>0</v>
      </c>
      <c r="F62" s="46">
        <v>0</v>
      </c>
      <c r="G62" s="45">
        <f t="shared" si="6"/>
        <v>0</v>
      </c>
      <c r="H62" s="9">
        <f t="shared" si="7"/>
        <v>0</v>
      </c>
      <c r="I62" s="22"/>
    </row>
    <row r="63" spans="1:9" s="1" customFormat="1" ht="12" customHeight="1" x14ac:dyDescent="0.2">
      <c r="A63" s="47" t="s">
        <v>34</v>
      </c>
      <c r="B63" s="48">
        <v>5</v>
      </c>
      <c r="C63" s="49">
        <v>0</v>
      </c>
      <c r="D63" s="45">
        <f t="shared" si="3"/>
        <v>5</v>
      </c>
      <c r="E63" s="46">
        <v>0</v>
      </c>
      <c r="F63" s="46">
        <v>0</v>
      </c>
      <c r="G63" s="45">
        <f t="shared" si="6"/>
        <v>0</v>
      </c>
      <c r="H63" s="9">
        <f t="shared" si="7"/>
        <v>5</v>
      </c>
      <c r="I63" s="22"/>
    </row>
    <row r="64" spans="1:9" s="1" customFormat="1" ht="12" customHeight="1" x14ac:dyDescent="0.2">
      <c r="A64" s="47" t="s">
        <v>87</v>
      </c>
      <c r="B64" s="48">
        <v>0</v>
      </c>
      <c r="C64" s="49">
        <v>0</v>
      </c>
      <c r="D64" s="45">
        <f t="shared" si="3"/>
        <v>0</v>
      </c>
      <c r="E64" s="46">
        <v>0</v>
      </c>
      <c r="F64" s="46">
        <v>1</v>
      </c>
      <c r="G64" s="45">
        <f t="shared" si="6"/>
        <v>1</v>
      </c>
      <c r="H64" s="9">
        <f t="shared" si="7"/>
        <v>1</v>
      </c>
      <c r="I64" s="22"/>
    </row>
    <row r="65" spans="1:25" s="1" customFormat="1" ht="12" hidden="1" customHeight="1" x14ac:dyDescent="0.2">
      <c r="A65" s="47" t="s">
        <v>46</v>
      </c>
      <c r="B65" s="48"/>
      <c r="C65" s="49">
        <v>0</v>
      </c>
      <c r="D65" s="45">
        <f t="shared" si="3"/>
        <v>0</v>
      </c>
      <c r="E65" s="46">
        <v>0</v>
      </c>
      <c r="F65" s="46">
        <v>0</v>
      </c>
      <c r="G65" s="45">
        <f t="shared" si="6"/>
        <v>0</v>
      </c>
      <c r="H65" s="9">
        <f t="shared" si="7"/>
        <v>0</v>
      </c>
      <c r="I65" s="22"/>
    </row>
    <row r="66" spans="1:25" s="1" customFormat="1" ht="12" hidden="1" customHeight="1" x14ac:dyDescent="0.2">
      <c r="A66" s="47" t="s">
        <v>65</v>
      </c>
      <c r="B66" s="48"/>
      <c r="C66" s="49"/>
      <c r="D66" s="45">
        <f t="shared" si="3"/>
        <v>0</v>
      </c>
      <c r="E66" s="46"/>
      <c r="F66" s="46"/>
      <c r="G66" s="45">
        <f t="shared" si="6"/>
        <v>0</v>
      </c>
      <c r="H66" s="9">
        <f t="shared" si="7"/>
        <v>0</v>
      </c>
      <c r="I66" s="22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5" s="1" customFormat="1" ht="12" customHeight="1" x14ac:dyDescent="0.2">
      <c r="A67" s="47" t="s">
        <v>35</v>
      </c>
      <c r="B67" s="48">
        <v>1</v>
      </c>
      <c r="C67" s="49">
        <v>0</v>
      </c>
      <c r="D67" s="45">
        <f t="shared" si="3"/>
        <v>1</v>
      </c>
      <c r="E67" s="46">
        <v>0</v>
      </c>
      <c r="F67" s="46">
        <v>0</v>
      </c>
      <c r="G67" s="45">
        <f t="shared" si="6"/>
        <v>0</v>
      </c>
      <c r="H67" s="9">
        <f t="shared" si="7"/>
        <v>1</v>
      </c>
      <c r="I67" s="22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5" s="1" customFormat="1" ht="12" hidden="1" customHeight="1" x14ac:dyDescent="0.2">
      <c r="A68" s="47" t="s">
        <v>51</v>
      </c>
      <c r="B68" s="48"/>
      <c r="C68" s="49"/>
      <c r="D68" s="45">
        <f t="shared" si="3"/>
        <v>0</v>
      </c>
      <c r="E68" s="46"/>
      <c r="F68" s="46"/>
      <c r="G68" s="45">
        <f t="shared" si="6"/>
        <v>0</v>
      </c>
      <c r="H68" s="9">
        <f t="shared" si="7"/>
        <v>0</v>
      </c>
      <c r="I68" s="22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5" s="1" customFormat="1" ht="12" hidden="1" customHeight="1" x14ac:dyDescent="0.2">
      <c r="A69" s="47" t="s">
        <v>57</v>
      </c>
      <c r="B69" s="48"/>
      <c r="C69" s="49">
        <v>0</v>
      </c>
      <c r="D69" s="45">
        <f t="shared" si="3"/>
        <v>0</v>
      </c>
      <c r="E69" s="46">
        <v>0</v>
      </c>
      <c r="F69" s="46">
        <v>0</v>
      </c>
      <c r="G69" s="45">
        <f t="shared" si="6"/>
        <v>0</v>
      </c>
      <c r="H69" s="9">
        <f t="shared" si="7"/>
        <v>0</v>
      </c>
      <c r="I69" s="22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s="1" customFormat="1" ht="12" customHeight="1" x14ac:dyDescent="0.2">
      <c r="A70" s="47" t="s">
        <v>66</v>
      </c>
      <c r="B70" s="48">
        <v>1</v>
      </c>
      <c r="C70" s="49"/>
      <c r="D70" s="45">
        <f t="shared" si="3"/>
        <v>1</v>
      </c>
      <c r="E70" s="46">
        <v>0</v>
      </c>
      <c r="F70" s="46">
        <v>0</v>
      </c>
      <c r="G70" s="45">
        <f t="shared" si="6"/>
        <v>0</v>
      </c>
      <c r="H70" s="9">
        <f t="shared" si="7"/>
        <v>1</v>
      </c>
      <c r="I70" s="22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s="1" customFormat="1" ht="12" customHeight="1" thickBot="1" x14ac:dyDescent="0.25">
      <c r="A71" s="47" t="s">
        <v>38</v>
      </c>
      <c r="B71" s="48">
        <v>2</v>
      </c>
      <c r="C71" s="49">
        <v>0</v>
      </c>
      <c r="D71" s="45">
        <f>SUM(B71:C71)</f>
        <v>2</v>
      </c>
      <c r="E71" s="46">
        <v>0</v>
      </c>
      <c r="F71" s="46">
        <v>0</v>
      </c>
      <c r="G71" s="45">
        <f t="shared" ref="G71" si="8">SUM(E71:F71)</f>
        <v>0</v>
      </c>
      <c r="H71" s="9">
        <f t="shared" si="5"/>
        <v>2</v>
      </c>
      <c r="I71" s="22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s="1" customFormat="1" ht="12" hidden="1" customHeight="1" x14ac:dyDescent="0.2">
      <c r="A72" s="47" t="s">
        <v>27</v>
      </c>
      <c r="B72" s="48"/>
      <c r="C72" s="49"/>
      <c r="D72" s="45">
        <f t="shared" si="3"/>
        <v>0</v>
      </c>
      <c r="E72" s="46"/>
      <c r="F72" s="46"/>
      <c r="G72" s="45">
        <f t="shared" ref="G72" si="9">SUM(E72:F72)</f>
        <v>0</v>
      </c>
      <c r="H72" s="9">
        <f t="shared" ref="H72" si="10">SUM(D72+G72)</f>
        <v>0</v>
      </c>
      <c r="I72" s="22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s="5" customFormat="1" ht="12" hidden="1" customHeight="1" thickBot="1" x14ac:dyDescent="0.25">
      <c r="A73" s="70" t="s">
        <v>23</v>
      </c>
      <c r="B73" s="71">
        <v>0</v>
      </c>
      <c r="C73" s="72">
        <v>0</v>
      </c>
      <c r="D73" s="73">
        <f t="shared" ref="D73" si="11">SUM(B73:C73)</f>
        <v>0</v>
      </c>
      <c r="E73" s="74">
        <v>0</v>
      </c>
      <c r="F73" s="74">
        <v>0</v>
      </c>
      <c r="G73" s="73">
        <f t="shared" ref="G73" si="12">SUM(E73:F73)</f>
        <v>0</v>
      </c>
      <c r="H73" s="75">
        <f t="shared" ref="H73" si="13">SUM(D73+G73)</f>
        <v>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s="1" customFormat="1" ht="11.25" customHeight="1" x14ac:dyDescent="0.2">
      <c r="A74" s="62" t="s">
        <v>69</v>
      </c>
      <c r="B74" s="63">
        <f>SUM(B6:B73)</f>
        <v>46</v>
      </c>
      <c r="C74" s="64">
        <f>SUM(C6:C73)</f>
        <v>5</v>
      </c>
      <c r="D74" s="65">
        <f>C74+B74</f>
        <v>51</v>
      </c>
      <c r="E74" s="66">
        <f>SUM(E6:E73)</f>
        <v>13</v>
      </c>
      <c r="F74" s="67">
        <f>SUM(F6:F73)</f>
        <v>6</v>
      </c>
      <c r="G74" s="68">
        <f>SUM(G6:G73)</f>
        <v>19</v>
      </c>
      <c r="H74" s="69">
        <f>SUM(H6:H73)</f>
        <v>70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s="1" customFormat="1" ht="11.25" customHeight="1" x14ac:dyDescent="0.2">
      <c r="A75" s="51" t="s">
        <v>68</v>
      </c>
      <c r="B75" s="52">
        <f>5777+7</f>
        <v>5784</v>
      </c>
      <c r="C75" s="53">
        <f>240+213</f>
        <v>453</v>
      </c>
      <c r="D75" s="54">
        <f>C75+B75</f>
        <v>6237</v>
      </c>
      <c r="E75" s="52">
        <f>416+18+16+2</f>
        <v>452</v>
      </c>
      <c r="F75" s="55">
        <f>1+202+14+18+4+27</f>
        <v>266</v>
      </c>
      <c r="G75" s="54">
        <f>F75+E75</f>
        <v>718</v>
      </c>
      <c r="H75" s="10">
        <f>SUM(D75+G75)</f>
        <v>6955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s="1" customFormat="1" ht="12" customHeight="1" thickBot="1" x14ac:dyDescent="0.25">
      <c r="A76" s="56" t="s">
        <v>15</v>
      </c>
      <c r="B76" s="15">
        <f>+B75+B74</f>
        <v>5830</v>
      </c>
      <c r="C76" s="16">
        <f>+C75+C74</f>
        <v>458</v>
      </c>
      <c r="D76" s="17">
        <f>+D75+D74</f>
        <v>6288</v>
      </c>
      <c r="E76" s="18">
        <f t="shared" ref="E76:F76" si="14">+E75+E74</f>
        <v>465</v>
      </c>
      <c r="F76" s="19">
        <f t="shared" si="14"/>
        <v>272</v>
      </c>
      <c r="G76" s="20">
        <f>+G75+G74</f>
        <v>737</v>
      </c>
      <c r="H76" s="14">
        <f>+H75+H74</f>
        <v>7025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s="1" customFormat="1" ht="12" customHeight="1" thickBot="1" x14ac:dyDescent="0.25">
      <c r="A77" s="57" t="s">
        <v>16</v>
      </c>
      <c r="B77" s="58"/>
      <c r="C77" s="59"/>
      <c r="D77" s="21">
        <f>COUNTIF(D6:D50,"&gt;0")+COUNTIF(D52:D72,"&gt;0")+COUNTIF(D75:D75,"&gt;0")</f>
        <v>30</v>
      </c>
      <c r="E77" s="60"/>
      <c r="F77" s="60"/>
      <c r="G77" s="21">
        <f>COUNTIF(G6:G50,"&gt;0")+COUNTIF(G52:G72,"&gt;0")+COUNTIF(G75:G75,"&gt;0")</f>
        <v>15</v>
      </c>
      <c r="H77" s="21">
        <f>COUNTIF(H6:H50,"&gt;0")+COUNTIF(H52:H72,"&gt;0")+COUNTIF(H75:H75,"&gt;0")</f>
        <v>37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s="1" customFormat="1" ht="12" customHeight="1" x14ac:dyDescent="0.2">
      <c r="A78" s="2" t="s">
        <v>17</v>
      </c>
      <c r="B78" s="61"/>
      <c r="D78" s="7"/>
      <c r="H78" s="4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s="1" customFormat="1" ht="12" customHeight="1" x14ac:dyDescent="0.2">
      <c r="B79" s="7"/>
      <c r="C79" s="7"/>
      <c r="D79" s="7"/>
      <c r="E79" s="7"/>
      <c r="F79" s="7"/>
      <c r="G79" s="7"/>
      <c r="H79" s="7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s="1" customFormat="1" ht="12" customHeight="1" x14ac:dyDescent="0.2">
      <c r="H80" s="4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16" s="1" customFormat="1" ht="11.1" customHeight="1" x14ac:dyDescent="0.2">
      <c r="H81" s="4"/>
    </row>
    <row r="82" spans="1:16" s="1" customFormat="1" ht="11.1" customHeight="1" x14ac:dyDescent="0.2">
      <c r="H82" s="4"/>
      <c r="J82" s="7"/>
    </row>
    <row r="83" spans="1:16" s="1" customFormat="1" ht="11.1" customHeight="1" x14ac:dyDescent="0.2">
      <c r="H83" s="4"/>
    </row>
    <row r="84" spans="1:16" s="1" customFormat="1" ht="11.1" customHeight="1" x14ac:dyDescent="0.2">
      <c r="H84" s="4"/>
    </row>
    <row r="85" spans="1:16" s="1" customFormat="1" ht="11.1" customHeight="1" x14ac:dyDescent="0.2">
      <c r="H85" s="4"/>
    </row>
    <row r="86" spans="1:16" s="1" customFormat="1" ht="10.5" customHeight="1" x14ac:dyDescent="0.2">
      <c r="D86" s="3"/>
      <c r="H86" s="4"/>
    </row>
    <row r="87" spans="1:16" s="1" customFormat="1" ht="13.5" customHeight="1" x14ac:dyDescent="0.2">
      <c r="H87" s="4"/>
    </row>
    <row r="88" spans="1:16" s="1" customFormat="1" ht="18" customHeight="1" x14ac:dyDescent="0.2">
      <c r="H88" s="4"/>
    </row>
    <row r="89" spans="1:16" s="1" customFormat="1" ht="12" customHeight="1" x14ac:dyDescent="0.2">
      <c r="H89" s="4"/>
    </row>
    <row r="90" spans="1:16" ht="24" customHeight="1" x14ac:dyDescent="0.2">
      <c r="A90" s="1"/>
      <c r="B90" s="1"/>
      <c r="C90" s="1"/>
      <c r="D90" s="1"/>
      <c r="E90" s="1"/>
      <c r="F90" s="1"/>
      <c r="G90" s="1"/>
      <c r="H90" s="4"/>
      <c r="M90" s="13" t="s">
        <v>39</v>
      </c>
      <c r="N90" s="13" t="s">
        <v>40</v>
      </c>
      <c r="O90" s="13" t="s">
        <v>41</v>
      </c>
      <c r="P90" s="13" t="s">
        <v>2</v>
      </c>
    </row>
    <row r="91" spans="1:16" s="1" customFormat="1" ht="12.75" customHeight="1" x14ac:dyDescent="0.2">
      <c r="H91" s="4"/>
      <c r="L91" s="11" t="s">
        <v>60</v>
      </c>
      <c r="M91" s="1">
        <v>2006</v>
      </c>
      <c r="N91" s="12">
        <v>22</v>
      </c>
      <c r="O91" s="12">
        <v>7</v>
      </c>
      <c r="P91" s="12">
        <v>28</v>
      </c>
    </row>
    <row r="92" spans="1:16" s="1" customFormat="1" ht="12.75" customHeight="1" x14ac:dyDescent="0.2">
      <c r="H92" s="4"/>
      <c r="L92" s="11" t="s">
        <v>60</v>
      </c>
      <c r="M92" s="1">
        <v>2007</v>
      </c>
      <c r="N92" s="12">
        <v>46</v>
      </c>
      <c r="O92" s="12">
        <v>16</v>
      </c>
      <c r="P92" s="12">
        <v>49</v>
      </c>
    </row>
    <row r="93" spans="1:16" s="1" customFormat="1" ht="12.75" customHeight="1" x14ac:dyDescent="0.2">
      <c r="H93" s="4"/>
      <c r="L93" s="11" t="s">
        <v>60</v>
      </c>
      <c r="M93" s="1">
        <v>2008</v>
      </c>
      <c r="N93" s="12">
        <v>60</v>
      </c>
      <c r="O93" s="12">
        <v>16</v>
      </c>
      <c r="P93" s="12">
        <v>62</v>
      </c>
    </row>
    <row r="94" spans="1:16" s="1" customFormat="1" ht="12.75" customHeight="1" x14ac:dyDescent="0.2">
      <c r="H94" s="4"/>
      <c r="L94" s="11" t="s">
        <v>60</v>
      </c>
      <c r="M94" s="1">
        <v>2009</v>
      </c>
      <c r="N94" s="12">
        <v>52</v>
      </c>
      <c r="O94" s="12">
        <v>14</v>
      </c>
      <c r="P94" s="12">
        <v>54</v>
      </c>
    </row>
    <row r="95" spans="1:16" s="1" customFormat="1" ht="12.75" customHeight="1" x14ac:dyDescent="0.2">
      <c r="H95" s="4"/>
      <c r="L95" s="11" t="s">
        <v>60</v>
      </c>
      <c r="M95" s="1">
        <v>2010</v>
      </c>
      <c r="N95" s="12">
        <v>52</v>
      </c>
      <c r="O95" s="12">
        <v>17</v>
      </c>
      <c r="P95" s="12">
        <v>57</v>
      </c>
    </row>
    <row r="96" spans="1:16" s="1" customFormat="1" ht="12.75" customHeight="1" x14ac:dyDescent="0.2">
      <c r="L96" s="11" t="s">
        <v>60</v>
      </c>
      <c r="M96" s="1">
        <v>2011</v>
      </c>
      <c r="N96" s="12">
        <v>65</v>
      </c>
      <c r="O96" s="12">
        <v>20</v>
      </c>
      <c r="P96" s="12">
        <v>69</v>
      </c>
    </row>
    <row r="97" spans="12:16" s="1" customFormat="1" ht="12.75" customHeight="1" x14ac:dyDescent="0.2">
      <c r="L97" s="11" t="s">
        <v>60</v>
      </c>
      <c r="M97" s="1">
        <v>2012</v>
      </c>
      <c r="N97" s="12">
        <v>64</v>
      </c>
      <c r="O97" s="12">
        <v>19</v>
      </c>
      <c r="P97" s="12">
        <v>69</v>
      </c>
    </row>
    <row r="98" spans="12:16" s="1" customFormat="1" ht="12.75" customHeight="1" x14ac:dyDescent="0.2">
      <c r="L98" s="11" t="s">
        <v>60</v>
      </c>
      <c r="M98" s="1">
        <v>2013</v>
      </c>
      <c r="N98" s="12">
        <v>64</v>
      </c>
      <c r="O98" s="12">
        <v>22</v>
      </c>
      <c r="P98" s="12">
        <v>69</v>
      </c>
    </row>
    <row r="99" spans="12:16" s="1" customFormat="1" ht="12.75" customHeight="1" x14ac:dyDescent="0.2">
      <c r="L99" s="11" t="s">
        <v>60</v>
      </c>
      <c r="M99" s="1">
        <v>2014</v>
      </c>
      <c r="N99" s="12">
        <v>67</v>
      </c>
      <c r="O99" s="12">
        <v>17</v>
      </c>
      <c r="P99" s="12">
        <v>69</v>
      </c>
    </row>
    <row r="100" spans="12:16" s="1" customFormat="1" ht="12.75" customHeight="1" x14ac:dyDescent="0.2">
      <c r="L100" s="11" t="s">
        <v>60</v>
      </c>
      <c r="M100" s="1">
        <v>2015</v>
      </c>
      <c r="N100" s="12">
        <v>63</v>
      </c>
      <c r="O100" s="12">
        <v>14</v>
      </c>
      <c r="P100" s="12">
        <v>68</v>
      </c>
    </row>
    <row r="101" spans="12:16" s="1" customFormat="1" ht="12.75" customHeight="1" x14ac:dyDescent="0.2">
      <c r="L101" s="1" t="s">
        <v>61</v>
      </c>
      <c r="M101" s="1">
        <v>2016</v>
      </c>
      <c r="N101" s="12">
        <f>+D77</f>
        <v>30</v>
      </c>
      <c r="O101" s="12">
        <v>9</v>
      </c>
      <c r="P101" s="12">
        <v>41</v>
      </c>
    </row>
    <row r="102" spans="12:16" s="1" customFormat="1" ht="12.75" customHeight="1" x14ac:dyDescent="0.2">
      <c r="L102" s="1" t="s">
        <v>61</v>
      </c>
      <c r="M102" s="1">
        <v>2017</v>
      </c>
      <c r="N102" s="12">
        <v>38</v>
      </c>
      <c r="O102" s="12">
        <v>5</v>
      </c>
      <c r="P102" s="12">
        <v>40</v>
      </c>
    </row>
    <row r="103" spans="12:16" s="1" customFormat="1" ht="12.75" customHeight="1" x14ac:dyDescent="0.2">
      <c r="L103" s="1" t="s">
        <v>61</v>
      </c>
      <c r="M103" s="1">
        <v>2018</v>
      </c>
      <c r="N103" s="12">
        <v>38</v>
      </c>
      <c r="O103" s="12">
        <v>7</v>
      </c>
      <c r="P103" s="12">
        <v>40</v>
      </c>
    </row>
    <row r="104" spans="12:16" s="1" customFormat="1" ht="12.75" customHeight="1" x14ac:dyDescent="0.2">
      <c r="L104" s="1" t="s">
        <v>61</v>
      </c>
      <c r="M104" s="1">
        <v>2019</v>
      </c>
      <c r="N104" s="12">
        <v>34</v>
      </c>
      <c r="O104" s="12">
        <v>13</v>
      </c>
      <c r="P104" s="12">
        <v>42</v>
      </c>
    </row>
    <row r="105" spans="12:16" s="1" customFormat="1" ht="12.75" customHeight="1" x14ac:dyDescent="0.2">
      <c r="L105" s="1" t="s">
        <v>61</v>
      </c>
      <c r="M105" s="1">
        <v>2020</v>
      </c>
      <c r="N105" s="12">
        <v>28</v>
      </c>
      <c r="O105" s="12">
        <v>12</v>
      </c>
      <c r="P105" s="12">
        <v>35</v>
      </c>
    </row>
    <row r="106" spans="12:16" s="1" customFormat="1" ht="12.75" customHeight="1" x14ac:dyDescent="0.2">
      <c r="L106" s="1" t="s">
        <v>61</v>
      </c>
      <c r="M106" s="1">
        <v>2021</v>
      </c>
      <c r="N106" s="12">
        <v>33</v>
      </c>
      <c r="O106" s="12">
        <v>7</v>
      </c>
      <c r="P106" s="12">
        <v>35</v>
      </c>
    </row>
    <row r="107" spans="12:16" s="1" customFormat="1" ht="12.75" customHeight="1" x14ac:dyDescent="0.2">
      <c r="L107" s="1" t="s">
        <v>61</v>
      </c>
      <c r="M107" s="1">
        <v>2022</v>
      </c>
      <c r="N107" s="12">
        <v>33</v>
      </c>
      <c r="O107" s="12">
        <v>7</v>
      </c>
      <c r="P107" s="12">
        <v>35</v>
      </c>
    </row>
    <row r="108" spans="12:16" s="1" customFormat="1" ht="12.75" customHeight="1" x14ac:dyDescent="0.2">
      <c r="L108" s="1" t="s">
        <v>61</v>
      </c>
      <c r="M108" s="1">
        <v>2023</v>
      </c>
      <c r="N108" s="12">
        <v>33</v>
      </c>
      <c r="O108" s="12">
        <v>10</v>
      </c>
      <c r="P108" s="12">
        <v>36</v>
      </c>
    </row>
    <row r="109" spans="12:16" s="1" customFormat="1" ht="12.75" customHeight="1" x14ac:dyDescent="0.2">
      <c r="L109" s="1" t="s">
        <v>61</v>
      </c>
      <c r="M109" s="1">
        <v>2024</v>
      </c>
      <c r="N109" s="12">
        <f>+D77</f>
        <v>30</v>
      </c>
      <c r="O109" s="12">
        <f>+G77</f>
        <v>15</v>
      </c>
      <c r="P109" s="12">
        <f>+H77</f>
        <v>37</v>
      </c>
    </row>
    <row r="110" spans="12:16" s="1" customFormat="1" ht="24" customHeight="1" x14ac:dyDescent="0.2"/>
    <row r="111" spans="12:16" s="1" customFormat="1" ht="12.75" customHeight="1" x14ac:dyDescent="0.2"/>
    <row r="112" spans="12:16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" x14ac:dyDescent="0.2"/>
    <row r="120" s="1" customFormat="1" ht="12" x14ac:dyDescent="0.2"/>
    <row r="121" s="1" customFormat="1" ht="24" customHeight="1" x14ac:dyDescent="0.2"/>
    <row r="122" s="1" customFormat="1" ht="12" x14ac:dyDescent="0.2"/>
    <row r="123" s="1" customFormat="1" ht="24" customHeight="1" x14ac:dyDescent="0.2"/>
    <row r="124" s="1" customFormat="1" ht="12" x14ac:dyDescent="0.2"/>
    <row r="125" s="1" customFormat="1" ht="12" x14ac:dyDescent="0.2"/>
    <row r="126" s="1" customFormat="1" ht="12" x14ac:dyDescent="0.2"/>
    <row r="127" s="1" customFormat="1" ht="24" customHeight="1" x14ac:dyDescent="0.2"/>
    <row r="128" s="1" customFormat="1" ht="12" x14ac:dyDescent="0.2"/>
    <row r="129" s="1" customFormat="1" ht="12" x14ac:dyDescent="0.2"/>
    <row r="130" s="1" customFormat="1" ht="12" x14ac:dyDescent="0.2"/>
    <row r="131" s="1" customFormat="1" ht="12" x14ac:dyDescent="0.2"/>
    <row r="132" s="1" customFormat="1" ht="12" x14ac:dyDescent="0.2"/>
    <row r="133" s="1" customFormat="1" ht="24" customHeight="1" x14ac:dyDescent="0.2"/>
    <row r="134" s="1" customFormat="1" ht="24" customHeight="1" x14ac:dyDescent="0.2"/>
    <row r="135" s="1" customFormat="1" ht="12" x14ac:dyDescent="0.2"/>
    <row r="136" s="1" customFormat="1" ht="12" x14ac:dyDescent="0.2"/>
    <row r="137" s="1" customFormat="1" ht="24" customHeight="1" x14ac:dyDescent="0.2"/>
    <row r="138" s="1" customFormat="1" ht="24" customHeight="1" x14ac:dyDescent="0.2"/>
    <row r="139" s="1" customFormat="1" ht="12" x14ac:dyDescent="0.2"/>
    <row r="140" s="1" customFormat="1" ht="24" customHeight="1" x14ac:dyDescent="0.2"/>
    <row r="141" s="1" customFormat="1" ht="24" customHeight="1" x14ac:dyDescent="0.2"/>
    <row r="142" s="1" customFormat="1" ht="12" x14ac:dyDescent="0.2"/>
    <row r="143" s="1" customFormat="1" ht="12" x14ac:dyDescent="0.2"/>
    <row r="144" s="1" customFormat="1" ht="24" customHeight="1" x14ac:dyDescent="0.2"/>
    <row r="145" s="1" customFormat="1" ht="12" x14ac:dyDescent="0.2"/>
    <row r="146" s="1" customFormat="1" ht="24" customHeight="1" x14ac:dyDescent="0.2"/>
    <row r="147" s="1" customFormat="1" ht="12" x14ac:dyDescent="0.2"/>
    <row r="148" s="1" customFormat="1" ht="60" customHeight="1" x14ac:dyDescent="0.2"/>
    <row r="149" s="1" customFormat="1" ht="24" customHeight="1" x14ac:dyDescent="0.2"/>
    <row r="150" s="1" customFormat="1" ht="12" x14ac:dyDescent="0.2"/>
    <row r="151" s="1" customFormat="1" ht="24" customHeight="1" x14ac:dyDescent="0.2"/>
    <row r="152" s="1" customFormat="1" ht="24" customHeight="1" x14ac:dyDescent="0.2"/>
    <row r="153" s="1" customFormat="1" ht="24" customHeight="1" x14ac:dyDescent="0.2"/>
    <row r="154" s="1" customFormat="1" ht="12" x14ac:dyDescent="0.2"/>
    <row r="155" s="1" customFormat="1" ht="24" customHeight="1" x14ac:dyDescent="0.2"/>
    <row r="156" s="1" customFormat="1" ht="12" x14ac:dyDescent="0.2"/>
    <row r="157" s="1" customFormat="1" ht="24" customHeight="1" x14ac:dyDescent="0.2"/>
    <row r="158" s="1" customFormat="1" ht="12" x14ac:dyDescent="0.2"/>
    <row r="159" s="1" customFormat="1" ht="12" x14ac:dyDescent="0.2"/>
    <row r="160" s="1" customFormat="1" ht="24" customHeight="1" x14ac:dyDescent="0.2"/>
    <row r="161" s="1" customFormat="1" ht="24" customHeight="1" x14ac:dyDescent="0.2"/>
    <row r="162" s="1" customFormat="1" ht="36" customHeight="1" x14ac:dyDescent="0.2"/>
    <row r="163" s="1" customFormat="1" ht="24" customHeight="1" x14ac:dyDescent="0.2"/>
    <row r="164" s="1" customFormat="1" ht="12" x14ac:dyDescent="0.2"/>
    <row r="165" s="1" customFormat="1" ht="24" customHeight="1" x14ac:dyDescent="0.2"/>
    <row r="166" s="1" customFormat="1" ht="12" x14ac:dyDescent="0.2"/>
    <row r="167" s="1" customFormat="1" ht="12" x14ac:dyDescent="0.2"/>
    <row r="168" s="1" customFormat="1" ht="12" x14ac:dyDescent="0.2"/>
    <row r="169" s="1" customFormat="1" ht="12" x14ac:dyDescent="0.2"/>
    <row r="170" s="1" customFormat="1" ht="12" x14ac:dyDescent="0.2"/>
    <row r="171" s="1" customFormat="1" ht="12" x14ac:dyDescent="0.2"/>
    <row r="172" s="1" customFormat="1" ht="12" x14ac:dyDescent="0.2"/>
    <row r="173" s="1" customFormat="1" ht="12" x14ac:dyDescent="0.2"/>
    <row r="174" s="1" customFormat="1" ht="12" x14ac:dyDescent="0.2"/>
    <row r="175" s="1" customFormat="1" ht="12" x14ac:dyDescent="0.2"/>
    <row r="176" s="1" customFormat="1" ht="12" x14ac:dyDescent="0.2"/>
    <row r="177" s="1" customFormat="1" ht="12" x14ac:dyDescent="0.2"/>
    <row r="178" s="1" customFormat="1" ht="12" x14ac:dyDescent="0.2"/>
    <row r="179" s="1" customFormat="1" ht="12" x14ac:dyDescent="0.2"/>
    <row r="180" s="1" customFormat="1" ht="12" x14ac:dyDescent="0.2"/>
    <row r="181" s="1" customFormat="1" ht="12" x14ac:dyDescent="0.2"/>
    <row r="182" s="1" customFormat="1" ht="12" x14ac:dyDescent="0.2"/>
    <row r="183" s="1" customFormat="1" ht="12" x14ac:dyDescent="0.2"/>
    <row r="184" s="1" customFormat="1" ht="12" x14ac:dyDescent="0.2"/>
    <row r="185" s="1" customFormat="1" ht="12" x14ac:dyDescent="0.2"/>
    <row r="186" s="1" customFormat="1" ht="12" x14ac:dyDescent="0.2"/>
    <row r="187" s="1" customFormat="1" ht="12" x14ac:dyDescent="0.2"/>
    <row r="188" s="1" customFormat="1" ht="12" x14ac:dyDescent="0.2"/>
    <row r="189" s="1" customFormat="1" ht="12" x14ac:dyDescent="0.2"/>
    <row r="190" s="1" customFormat="1" ht="12" x14ac:dyDescent="0.2"/>
    <row r="191" s="1" customFormat="1" ht="12" x14ac:dyDescent="0.2"/>
    <row r="192" s="1" customFormat="1" ht="12" x14ac:dyDescent="0.2"/>
    <row r="193" s="1" customFormat="1" ht="12" x14ac:dyDescent="0.2"/>
    <row r="194" s="1" customFormat="1" ht="12" x14ac:dyDescent="0.2"/>
    <row r="195" s="1" customFormat="1" ht="12" x14ac:dyDescent="0.2"/>
    <row r="196" s="1" customFormat="1" ht="12" x14ac:dyDescent="0.2"/>
    <row r="197" s="1" customFormat="1" ht="12" x14ac:dyDescent="0.2"/>
    <row r="198" s="1" customFormat="1" ht="12" x14ac:dyDescent="0.2"/>
    <row r="199" s="1" customFormat="1" ht="12" x14ac:dyDescent="0.2"/>
    <row r="200" s="1" customFormat="1" ht="12" x14ac:dyDescent="0.2"/>
    <row r="201" s="1" customFormat="1" ht="12" x14ac:dyDescent="0.2"/>
    <row r="202" s="1" customFormat="1" ht="12" x14ac:dyDescent="0.2"/>
    <row r="203" s="1" customFormat="1" ht="12" x14ac:dyDescent="0.2"/>
    <row r="204" s="1" customFormat="1" ht="12" x14ac:dyDescent="0.2"/>
    <row r="205" s="1" customFormat="1" ht="12" x14ac:dyDescent="0.2"/>
    <row r="206" s="1" customFormat="1" ht="12" x14ac:dyDescent="0.2"/>
    <row r="207" s="1" customFormat="1" ht="12" x14ac:dyDescent="0.2"/>
    <row r="208" s="1" customFormat="1" ht="12" x14ac:dyDescent="0.2"/>
    <row r="209" s="1" customFormat="1" ht="12" x14ac:dyDescent="0.2"/>
    <row r="210" s="1" customFormat="1" ht="12" x14ac:dyDescent="0.2"/>
    <row r="211" s="1" customFormat="1" ht="12" x14ac:dyDescent="0.2"/>
    <row r="212" s="1" customFormat="1" ht="12" x14ac:dyDescent="0.2"/>
    <row r="213" s="1" customFormat="1" ht="12" x14ac:dyDescent="0.2"/>
    <row r="214" s="1" customFormat="1" ht="12" x14ac:dyDescent="0.2"/>
    <row r="215" s="1" customFormat="1" ht="12" x14ac:dyDescent="0.2"/>
    <row r="216" s="1" customFormat="1" ht="12" x14ac:dyDescent="0.2"/>
    <row r="217" s="1" customFormat="1" ht="12" x14ac:dyDescent="0.2"/>
    <row r="218" s="1" customFormat="1" ht="12" x14ac:dyDescent="0.2"/>
    <row r="219" s="1" customFormat="1" ht="12" x14ac:dyDescent="0.2"/>
    <row r="220" s="1" customFormat="1" ht="12" x14ac:dyDescent="0.2"/>
    <row r="221" s="1" customFormat="1" ht="12" x14ac:dyDescent="0.2"/>
    <row r="222" s="1" customFormat="1" ht="12" x14ac:dyDescent="0.2"/>
    <row r="223" s="1" customFormat="1" ht="12" x14ac:dyDescent="0.2"/>
    <row r="224" s="1" customFormat="1" ht="12" x14ac:dyDescent="0.2"/>
    <row r="225" s="1" customFormat="1" ht="12" x14ac:dyDescent="0.2"/>
    <row r="226" s="1" customFormat="1" ht="12" x14ac:dyDescent="0.2"/>
    <row r="227" s="1" customFormat="1" ht="12" x14ac:dyDescent="0.2"/>
    <row r="228" s="1" customFormat="1" ht="12" x14ac:dyDescent="0.2"/>
    <row r="229" s="1" customFormat="1" ht="12" x14ac:dyDescent="0.2"/>
    <row r="230" s="1" customFormat="1" ht="12" x14ac:dyDescent="0.2"/>
    <row r="231" s="1" customFormat="1" ht="12" x14ac:dyDescent="0.2"/>
    <row r="232" s="1" customFormat="1" ht="12" x14ac:dyDescent="0.2"/>
    <row r="233" s="1" customFormat="1" ht="12" x14ac:dyDescent="0.2"/>
    <row r="234" s="1" customFormat="1" ht="12" x14ac:dyDescent="0.2"/>
    <row r="235" s="1" customFormat="1" ht="12" x14ac:dyDescent="0.2"/>
    <row r="236" s="1" customFormat="1" ht="12" x14ac:dyDescent="0.2"/>
    <row r="237" s="1" customFormat="1" ht="12" x14ac:dyDescent="0.2"/>
    <row r="238" s="1" customFormat="1" ht="12" x14ac:dyDescent="0.2"/>
    <row r="239" s="1" customFormat="1" ht="12" x14ac:dyDescent="0.2"/>
    <row r="240" s="1" customFormat="1" ht="12" x14ac:dyDescent="0.2"/>
    <row r="241" s="1" customFormat="1" ht="12" x14ac:dyDescent="0.2"/>
    <row r="242" s="1" customFormat="1" ht="12" x14ac:dyDescent="0.2"/>
    <row r="243" s="1" customFormat="1" ht="12" x14ac:dyDescent="0.2"/>
    <row r="244" s="1" customFormat="1" ht="12" x14ac:dyDescent="0.2"/>
    <row r="245" s="1" customFormat="1" ht="12" x14ac:dyDescent="0.2"/>
    <row r="246" s="1" customFormat="1" ht="12" x14ac:dyDescent="0.2"/>
    <row r="247" s="1" customFormat="1" ht="12" x14ac:dyDescent="0.2"/>
    <row r="248" s="1" customFormat="1" ht="12" x14ac:dyDescent="0.2"/>
    <row r="249" s="1" customFormat="1" ht="12" x14ac:dyDescent="0.2"/>
    <row r="250" s="1" customFormat="1" ht="12" x14ac:dyDescent="0.2"/>
    <row r="251" s="1" customFormat="1" ht="12" x14ac:dyDescent="0.2"/>
    <row r="252" s="1" customFormat="1" ht="12" x14ac:dyDescent="0.2"/>
    <row r="253" s="1" customFormat="1" ht="12" x14ac:dyDescent="0.2"/>
    <row r="254" s="1" customFormat="1" ht="12" x14ac:dyDescent="0.2"/>
    <row r="255" s="1" customFormat="1" ht="12" x14ac:dyDescent="0.2"/>
    <row r="256" s="1" customFormat="1" ht="12" x14ac:dyDescent="0.2"/>
    <row r="257" s="1" customFormat="1" ht="12" x14ac:dyDescent="0.2"/>
    <row r="258" s="1" customFormat="1" ht="12" x14ac:dyDescent="0.2"/>
    <row r="259" s="1" customFormat="1" ht="12" x14ac:dyDescent="0.2"/>
    <row r="260" s="1" customFormat="1" ht="12" x14ac:dyDescent="0.2"/>
    <row r="261" s="1" customFormat="1" ht="12" x14ac:dyDescent="0.2"/>
    <row r="262" s="1" customFormat="1" ht="12" x14ac:dyDescent="0.2"/>
    <row r="263" s="1" customFormat="1" ht="12" x14ac:dyDescent="0.2"/>
    <row r="264" s="1" customFormat="1" ht="12" x14ac:dyDescent="0.2"/>
    <row r="265" s="1" customFormat="1" ht="12" x14ac:dyDescent="0.2"/>
    <row r="266" s="1" customFormat="1" ht="12" x14ac:dyDescent="0.2"/>
    <row r="267" s="1" customFormat="1" ht="12" x14ac:dyDescent="0.2"/>
    <row r="268" s="1" customFormat="1" ht="12" x14ac:dyDescent="0.2"/>
    <row r="269" s="1" customFormat="1" ht="12" x14ac:dyDescent="0.2"/>
    <row r="270" s="1" customFormat="1" ht="12" x14ac:dyDescent="0.2"/>
    <row r="271" s="1" customFormat="1" ht="12" x14ac:dyDescent="0.2"/>
    <row r="272" s="1" customFormat="1" ht="12" x14ac:dyDescent="0.2"/>
    <row r="273" s="1" customFormat="1" ht="12" x14ac:dyDescent="0.2"/>
    <row r="274" s="1" customFormat="1" ht="12" x14ac:dyDescent="0.2"/>
    <row r="275" s="1" customFormat="1" ht="12" x14ac:dyDescent="0.2"/>
    <row r="276" s="1" customFormat="1" ht="12" x14ac:dyDescent="0.2"/>
    <row r="277" s="1" customFormat="1" ht="12" x14ac:dyDescent="0.2"/>
    <row r="278" s="1" customFormat="1" ht="12" x14ac:dyDescent="0.2"/>
    <row r="279" s="1" customFormat="1" ht="12" x14ac:dyDescent="0.2"/>
    <row r="280" s="1" customFormat="1" ht="12" x14ac:dyDescent="0.2"/>
    <row r="281" s="1" customFormat="1" ht="12" x14ac:dyDescent="0.2"/>
    <row r="282" s="1" customFormat="1" ht="12" x14ac:dyDescent="0.2"/>
    <row r="283" s="1" customFormat="1" ht="12" x14ac:dyDescent="0.2"/>
    <row r="284" s="1" customFormat="1" ht="12" x14ac:dyDescent="0.2"/>
    <row r="285" s="1" customFormat="1" ht="12" x14ac:dyDescent="0.2"/>
    <row r="286" s="1" customFormat="1" ht="12" x14ac:dyDescent="0.2"/>
    <row r="287" s="1" customFormat="1" ht="12" x14ac:dyDescent="0.2"/>
    <row r="288" s="1" customFormat="1" ht="12" x14ac:dyDescent="0.2"/>
    <row r="289" s="1" customFormat="1" ht="12" x14ac:dyDescent="0.2"/>
    <row r="290" s="1" customFormat="1" ht="12" x14ac:dyDescent="0.2"/>
    <row r="291" s="1" customFormat="1" ht="12" x14ac:dyDescent="0.2"/>
    <row r="292" s="1" customFormat="1" ht="12" x14ac:dyDescent="0.2"/>
    <row r="293" s="1" customFormat="1" ht="12" x14ac:dyDescent="0.2"/>
    <row r="294" s="1" customFormat="1" ht="12" x14ac:dyDescent="0.2"/>
    <row r="295" s="1" customFormat="1" ht="12" x14ac:dyDescent="0.2"/>
    <row r="296" s="1" customFormat="1" ht="12" x14ac:dyDescent="0.2"/>
    <row r="297" s="1" customFormat="1" ht="12" x14ac:dyDescent="0.2"/>
    <row r="298" s="1" customFormat="1" ht="12" x14ac:dyDescent="0.2"/>
    <row r="299" s="1" customFormat="1" ht="12" x14ac:dyDescent="0.2"/>
    <row r="300" s="1" customFormat="1" ht="12" x14ac:dyDescent="0.2"/>
    <row r="301" s="1" customFormat="1" ht="12" x14ac:dyDescent="0.2"/>
    <row r="302" s="1" customFormat="1" ht="12" x14ac:dyDescent="0.2"/>
    <row r="303" s="1" customFormat="1" ht="12" x14ac:dyDescent="0.2"/>
    <row r="304" s="1" customFormat="1" ht="12" x14ac:dyDescent="0.2"/>
    <row r="305" s="1" customFormat="1" ht="12" x14ac:dyDescent="0.2"/>
    <row r="306" s="1" customFormat="1" ht="12" x14ac:dyDescent="0.2"/>
    <row r="307" s="1" customFormat="1" ht="12" x14ac:dyDescent="0.2"/>
    <row r="308" s="1" customFormat="1" ht="12" x14ac:dyDescent="0.2"/>
    <row r="309" s="1" customFormat="1" ht="12" x14ac:dyDescent="0.2"/>
    <row r="310" s="1" customFormat="1" ht="12" x14ac:dyDescent="0.2"/>
    <row r="311" s="1" customFormat="1" ht="12" x14ac:dyDescent="0.2"/>
    <row r="312" s="1" customFormat="1" ht="12" x14ac:dyDescent="0.2"/>
    <row r="313" s="1" customFormat="1" ht="12" x14ac:dyDescent="0.2"/>
    <row r="314" s="1" customFormat="1" ht="12" x14ac:dyDescent="0.2"/>
    <row r="315" s="1" customFormat="1" ht="12" x14ac:dyDescent="0.2"/>
    <row r="316" s="1" customFormat="1" ht="12" x14ac:dyDescent="0.2"/>
    <row r="317" s="1" customFormat="1" ht="12" x14ac:dyDescent="0.2"/>
    <row r="318" s="1" customFormat="1" ht="12" x14ac:dyDescent="0.2"/>
    <row r="319" s="1" customFormat="1" ht="12" x14ac:dyDescent="0.2"/>
    <row r="320" s="1" customFormat="1" ht="12" x14ac:dyDescent="0.2"/>
    <row r="321" s="1" customFormat="1" ht="12" x14ac:dyDescent="0.2"/>
    <row r="322" s="1" customFormat="1" ht="12" x14ac:dyDescent="0.2"/>
    <row r="323" s="1" customFormat="1" ht="12" x14ac:dyDescent="0.2"/>
    <row r="324" s="1" customFormat="1" ht="12" x14ac:dyDescent="0.2"/>
    <row r="325" s="1" customFormat="1" ht="12" x14ac:dyDescent="0.2"/>
    <row r="326" s="1" customFormat="1" ht="12" x14ac:dyDescent="0.2"/>
    <row r="327" s="1" customFormat="1" ht="12" x14ac:dyDescent="0.2"/>
    <row r="328" s="1" customFormat="1" ht="12" x14ac:dyDescent="0.2"/>
    <row r="329" s="1" customFormat="1" ht="12" x14ac:dyDescent="0.2"/>
    <row r="330" s="1" customFormat="1" ht="12" x14ac:dyDescent="0.2"/>
    <row r="331" s="1" customFormat="1" ht="12" x14ac:dyDescent="0.2"/>
    <row r="332" s="1" customFormat="1" ht="12" x14ac:dyDescent="0.2"/>
    <row r="333" s="1" customFormat="1" ht="12" x14ac:dyDescent="0.2"/>
    <row r="334" s="1" customFormat="1" ht="12" x14ac:dyDescent="0.2"/>
    <row r="335" s="1" customFormat="1" ht="12" x14ac:dyDescent="0.2"/>
    <row r="336" s="1" customFormat="1" ht="12" x14ac:dyDescent="0.2"/>
    <row r="337" s="1" customFormat="1" ht="12" x14ac:dyDescent="0.2"/>
    <row r="338" s="1" customFormat="1" ht="12" x14ac:dyDescent="0.2"/>
    <row r="339" s="1" customFormat="1" ht="12" x14ac:dyDescent="0.2"/>
    <row r="340" s="1" customFormat="1" ht="12" x14ac:dyDescent="0.2"/>
    <row r="341" s="1" customFormat="1" ht="12" x14ac:dyDescent="0.2"/>
    <row r="342" s="1" customFormat="1" ht="12" x14ac:dyDescent="0.2"/>
    <row r="343" s="1" customFormat="1" ht="12" x14ac:dyDescent="0.2"/>
    <row r="344" s="1" customFormat="1" ht="12" x14ac:dyDescent="0.2"/>
    <row r="345" s="1" customFormat="1" ht="12" x14ac:dyDescent="0.2"/>
    <row r="346" s="1" customFormat="1" ht="12" x14ac:dyDescent="0.2"/>
    <row r="347" s="1" customFormat="1" ht="12" x14ac:dyDescent="0.2"/>
    <row r="348" s="1" customFormat="1" ht="12" x14ac:dyDescent="0.2"/>
    <row r="349" s="1" customFormat="1" ht="12" x14ac:dyDescent="0.2"/>
    <row r="350" s="1" customFormat="1" ht="12" x14ac:dyDescent="0.2"/>
    <row r="351" s="1" customFormat="1" ht="12" x14ac:dyDescent="0.2"/>
    <row r="352" s="1" customFormat="1" ht="12" x14ac:dyDescent="0.2"/>
    <row r="353" s="1" customFormat="1" ht="12" x14ac:dyDescent="0.2"/>
    <row r="354" s="1" customFormat="1" ht="12" x14ac:dyDescent="0.2"/>
    <row r="355" s="1" customFormat="1" ht="12" x14ac:dyDescent="0.2"/>
    <row r="356" s="1" customFormat="1" ht="12" x14ac:dyDescent="0.2"/>
    <row r="357" s="1" customFormat="1" ht="12" x14ac:dyDescent="0.2"/>
    <row r="358" s="1" customFormat="1" ht="12" x14ac:dyDescent="0.2"/>
    <row r="359" s="1" customFormat="1" ht="12" x14ac:dyDescent="0.2"/>
    <row r="360" s="1" customFormat="1" ht="12" x14ac:dyDescent="0.2"/>
    <row r="361" s="1" customFormat="1" ht="12" x14ac:dyDescent="0.2"/>
    <row r="362" s="1" customFormat="1" ht="12" x14ac:dyDescent="0.2"/>
    <row r="363" s="1" customFormat="1" ht="12" x14ac:dyDescent="0.2"/>
    <row r="364" s="1" customFormat="1" ht="12" x14ac:dyDescent="0.2"/>
    <row r="365" s="1" customFormat="1" ht="12" x14ac:dyDescent="0.2"/>
    <row r="366" s="1" customFormat="1" ht="12" x14ac:dyDescent="0.2"/>
    <row r="367" s="1" customFormat="1" ht="12" x14ac:dyDescent="0.2"/>
    <row r="368" s="1" customFormat="1" ht="12" x14ac:dyDescent="0.2"/>
    <row r="369" s="1" customFormat="1" ht="12" x14ac:dyDescent="0.2"/>
    <row r="370" s="1" customFormat="1" ht="12" x14ac:dyDescent="0.2"/>
    <row r="371" s="1" customFormat="1" ht="12" x14ac:dyDescent="0.2"/>
    <row r="372" s="1" customFormat="1" ht="12" x14ac:dyDescent="0.2"/>
    <row r="373" s="1" customFormat="1" ht="12" x14ac:dyDescent="0.2"/>
    <row r="374" s="1" customFormat="1" ht="12" x14ac:dyDescent="0.2"/>
    <row r="375" s="1" customFormat="1" ht="12" x14ac:dyDescent="0.2"/>
    <row r="376" s="1" customFormat="1" ht="12" x14ac:dyDescent="0.2"/>
    <row r="377" s="1" customFormat="1" ht="12" x14ac:dyDescent="0.2"/>
    <row r="378" s="1" customFormat="1" ht="12" x14ac:dyDescent="0.2"/>
    <row r="379" s="1" customFormat="1" ht="12" x14ac:dyDescent="0.2"/>
    <row r="380" s="1" customFormat="1" ht="12" x14ac:dyDescent="0.2"/>
    <row r="381" s="1" customFormat="1" ht="12" x14ac:dyDescent="0.2"/>
    <row r="382" s="1" customFormat="1" ht="12" x14ac:dyDescent="0.2"/>
    <row r="383" s="1" customFormat="1" ht="12" x14ac:dyDescent="0.2"/>
    <row r="384" s="1" customFormat="1" ht="12" x14ac:dyDescent="0.2"/>
    <row r="385" s="1" customFormat="1" ht="12" x14ac:dyDescent="0.2"/>
    <row r="386" s="1" customFormat="1" ht="12" x14ac:dyDescent="0.2"/>
    <row r="387" s="1" customFormat="1" ht="12" x14ac:dyDescent="0.2"/>
    <row r="388" s="1" customFormat="1" ht="12" x14ac:dyDescent="0.2"/>
    <row r="389" s="1" customFormat="1" ht="12" x14ac:dyDescent="0.2"/>
    <row r="390" s="1" customFormat="1" ht="12" x14ac:dyDescent="0.2"/>
    <row r="391" s="1" customFormat="1" ht="12" x14ac:dyDescent="0.2"/>
    <row r="392" s="1" customFormat="1" ht="12" x14ac:dyDescent="0.2"/>
    <row r="393" s="1" customFormat="1" ht="12" x14ac:dyDescent="0.2"/>
    <row r="394" s="1" customFormat="1" ht="12" x14ac:dyDescent="0.2"/>
    <row r="395" s="1" customFormat="1" ht="12" x14ac:dyDescent="0.2"/>
    <row r="396" s="1" customFormat="1" ht="12" x14ac:dyDescent="0.2"/>
    <row r="397" s="1" customFormat="1" ht="12" x14ac:dyDescent="0.2"/>
    <row r="398" s="1" customFormat="1" ht="12" x14ac:dyDescent="0.2"/>
    <row r="399" s="1" customFormat="1" ht="12" x14ac:dyDescent="0.2"/>
    <row r="400" s="1" customFormat="1" ht="12" x14ac:dyDescent="0.2"/>
    <row r="401" s="1" customFormat="1" ht="12" x14ac:dyDescent="0.2"/>
    <row r="402" s="1" customFormat="1" ht="12" x14ac:dyDescent="0.2"/>
    <row r="403" s="1" customFormat="1" ht="12" x14ac:dyDescent="0.2"/>
    <row r="404" s="1" customFormat="1" ht="12" x14ac:dyDescent="0.2"/>
    <row r="405" s="1" customFormat="1" ht="12" x14ac:dyDescent="0.2"/>
    <row r="406" s="1" customFormat="1" ht="12" x14ac:dyDescent="0.2"/>
    <row r="407" s="1" customFormat="1" ht="12" x14ac:dyDescent="0.2"/>
    <row r="408" s="1" customFormat="1" ht="12" x14ac:dyDescent="0.2"/>
    <row r="409" s="1" customFormat="1" ht="12" x14ac:dyDescent="0.2"/>
    <row r="410" s="1" customFormat="1" ht="12" x14ac:dyDescent="0.2"/>
    <row r="411" s="1" customFormat="1" ht="12" x14ac:dyDescent="0.2"/>
    <row r="412" s="1" customFormat="1" ht="12" x14ac:dyDescent="0.2"/>
    <row r="413" s="1" customFormat="1" ht="12" x14ac:dyDescent="0.2"/>
    <row r="414" s="1" customFormat="1" ht="12" x14ac:dyDescent="0.2"/>
    <row r="415" s="1" customFormat="1" ht="12" x14ac:dyDescent="0.2"/>
    <row r="416" s="1" customFormat="1" ht="12" x14ac:dyDescent="0.2"/>
    <row r="417" s="1" customFormat="1" ht="12" x14ac:dyDescent="0.2"/>
    <row r="418" s="1" customFormat="1" ht="12" x14ac:dyDescent="0.2"/>
    <row r="419" s="1" customFormat="1" ht="12" x14ac:dyDescent="0.2"/>
    <row r="420" s="1" customFormat="1" ht="12" x14ac:dyDescent="0.2"/>
    <row r="421" s="1" customFormat="1" ht="12" x14ac:dyDescent="0.2"/>
    <row r="422" s="1" customFormat="1" ht="12" x14ac:dyDescent="0.2"/>
    <row r="423" s="1" customFormat="1" ht="12" x14ac:dyDescent="0.2"/>
    <row r="424" s="1" customFormat="1" ht="12" x14ac:dyDescent="0.2"/>
    <row r="425" s="1" customFormat="1" ht="12" x14ac:dyDescent="0.2"/>
    <row r="426" s="1" customFormat="1" ht="12" x14ac:dyDescent="0.2"/>
    <row r="427" s="1" customFormat="1" ht="12" x14ac:dyDescent="0.2"/>
    <row r="428" s="1" customFormat="1" ht="12" x14ac:dyDescent="0.2"/>
    <row r="429" s="1" customFormat="1" ht="12" x14ac:dyDescent="0.2"/>
    <row r="430" s="1" customFormat="1" ht="12" x14ac:dyDescent="0.2"/>
    <row r="431" s="1" customFormat="1" ht="12" x14ac:dyDescent="0.2"/>
    <row r="432" s="1" customFormat="1" ht="12" x14ac:dyDescent="0.2"/>
    <row r="433" s="1" customFormat="1" ht="12" x14ac:dyDescent="0.2"/>
    <row r="434" s="1" customFormat="1" ht="12" x14ac:dyDescent="0.2"/>
    <row r="435" s="1" customFormat="1" ht="12" x14ac:dyDescent="0.2"/>
    <row r="436" s="1" customFormat="1" ht="12" x14ac:dyDescent="0.2"/>
    <row r="437" s="1" customFormat="1" ht="12" x14ac:dyDescent="0.2"/>
    <row r="438" s="1" customFormat="1" ht="12" x14ac:dyDescent="0.2"/>
    <row r="439" s="1" customFormat="1" ht="12" x14ac:dyDescent="0.2"/>
    <row r="440" s="1" customFormat="1" ht="12" x14ac:dyDescent="0.2"/>
    <row r="441" s="1" customFormat="1" ht="12" x14ac:dyDescent="0.2"/>
    <row r="442" s="1" customFormat="1" ht="12" x14ac:dyDescent="0.2"/>
    <row r="443" s="1" customFormat="1" ht="12" x14ac:dyDescent="0.2"/>
    <row r="444" s="1" customFormat="1" ht="12" x14ac:dyDescent="0.2"/>
    <row r="445" s="1" customFormat="1" ht="12" x14ac:dyDescent="0.2"/>
    <row r="446" s="1" customFormat="1" ht="12" x14ac:dyDescent="0.2"/>
    <row r="447" s="1" customFormat="1" ht="12" x14ac:dyDescent="0.2"/>
    <row r="448" s="1" customFormat="1" ht="12" x14ac:dyDescent="0.2"/>
    <row r="449" s="1" customFormat="1" ht="12" x14ac:dyDescent="0.2"/>
    <row r="450" s="1" customFormat="1" ht="12" x14ac:dyDescent="0.2"/>
    <row r="451" s="1" customFormat="1" ht="12" x14ac:dyDescent="0.2"/>
    <row r="452" s="1" customFormat="1" ht="12" x14ac:dyDescent="0.2"/>
    <row r="453" s="1" customFormat="1" ht="12" x14ac:dyDescent="0.2"/>
    <row r="454" s="1" customFormat="1" ht="12" x14ac:dyDescent="0.2"/>
    <row r="455" s="1" customFormat="1" ht="12" x14ac:dyDescent="0.2"/>
    <row r="456" s="1" customFormat="1" ht="12" x14ac:dyDescent="0.2"/>
    <row r="457" s="1" customFormat="1" ht="12" x14ac:dyDescent="0.2"/>
    <row r="458" s="1" customFormat="1" ht="12" x14ac:dyDescent="0.2"/>
    <row r="459" s="1" customFormat="1" ht="12" x14ac:dyDescent="0.2"/>
    <row r="460" s="1" customFormat="1" ht="12" x14ac:dyDescent="0.2"/>
    <row r="461" s="1" customFormat="1" ht="12" x14ac:dyDescent="0.2"/>
    <row r="462" s="1" customFormat="1" ht="12" x14ac:dyDescent="0.2"/>
    <row r="463" s="1" customFormat="1" ht="12" x14ac:dyDescent="0.2"/>
    <row r="464" s="1" customFormat="1" ht="12" x14ac:dyDescent="0.2"/>
    <row r="465" s="1" customFormat="1" ht="12" x14ac:dyDescent="0.2"/>
    <row r="466" s="1" customFormat="1" ht="12" x14ac:dyDescent="0.2"/>
    <row r="467" s="1" customFormat="1" ht="12" x14ac:dyDescent="0.2"/>
    <row r="468" s="1" customFormat="1" ht="12" x14ac:dyDescent="0.2"/>
    <row r="469" s="1" customFormat="1" ht="12" x14ac:dyDescent="0.2"/>
    <row r="470" s="1" customFormat="1" ht="12" x14ac:dyDescent="0.2"/>
    <row r="471" s="1" customFormat="1" ht="12" x14ac:dyDescent="0.2"/>
    <row r="472" s="1" customFormat="1" ht="12" x14ac:dyDescent="0.2"/>
    <row r="473" s="1" customFormat="1" ht="12" x14ac:dyDescent="0.2"/>
    <row r="474" s="1" customFormat="1" ht="12" x14ac:dyDescent="0.2"/>
    <row r="475" s="1" customFormat="1" ht="12" x14ac:dyDescent="0.2"/>
    <row r="476" s="1" customFormat="1" ht="12" x14ac:dyDescent="0.2"/>
    <row r="477" s="1" customFormat="1" ht="12" x14ac:dyDescent="0.2"/>
    <row r="478" s="1" customFormat="1" ht="12" x14ac:dyDescent="0.2"/>
    <row r="479" s="1" customFormat="1" ht="12" x14ac:dyDescent="0.2"/>
    <row r="480" s="1" customFormat="1" ht="12" x14ac:dyDescent="0.2"/>
    <row r="481" s="1" customFormat="1" ht="12" x14ac:dyDescent="0.2"/>
    <row r="482" s="1" customFormat="1" ht="12" x14ac:dyDescent="0.2"/>
    <row r="483" s="1" customFormat="1" ht="12" x14ac:dyDescent="0.2"/>
    <row r="484" s="1" customFormat="1" ht="12" x14ac:dyDescent="0.2"/>
    <row r="485" s="1" customFormat="1" ht="12" x14ac:dyDescent="0.2"/>
    <row r="486" s="1" customFormat="1" ht="12" x14ac:dyDescent="0.2"/>
    <row r="487" s="1" customFormat="1" ht="12" x14ac:dyDescent="0.2"/>
    <row r="488" s="1" customFormat="1" ht="12" x14ac:dyDescent="0.2"/>
    <row r="489" s="1" customFormat="1" ht="12" x14ac:dyDescent="0.2"/>
    <row r="490" s="1" customFormat="1" ht="12" x14ac:dyDescent="0.2"/>
    <row r="491" s="1" customFormat="1" ht="12" x14ac:dyDescent="0.2"/>
    <row r="492" s="1" customFormat="1" ht="12" x14ac:dyDescent="0.2"/>
    <row r="493" s="1" customFormat="1" ht="12" x14ac:dyDescent="0.2"/>
    <row r="494" s="1" customFormat="1" ht="12" x14ac:dyDescent="0.2"/>
    <row r="495" s="1" customFormat="1" ht="12" x14ac:dyDescent="0.2"/>
    <row r="496" s="1" customFormat="1" ht="12" x14ac:dyDescent="0.2"/>
    <row r="497" s="1" customFormat="1" ht="12" x14ac:dyDescent="0.2"/>
    <row r="498" s="1" customFormat="1" ht="12" x14ac:dyDescent="0.2"/>
    <row r="499" s="1" customFormat="1" ht="12" x14ac:dyDescent="0.2"/>
    <row r="500" s="1" customFormat="1" ht="12" x14ac:dyDescent="0.2"/>
    <row r="501" s="1" customFormat="1" ht="12" x14ac:dyDescent="0.2"/>
    <row r="502" s="1" customFormat="1" ht="12" x14ac:dyDescent="0.2"/>
    <row r="503" s="1" customFormat="1" ht="12" x14ac:dyDescent="0.2"/>
    <row r="504" s="1" customFormat="1" ht="12" x14ac:dyDescent="0.2"/>
    <row r="505" s="1" customFormat="1" ht="12" x14ac:dyDescent="0.2"/>
    <row r="506" s="1" customFormat="1" ht="12" x14ac:dyDescent="0.2"/>
    <row r="507" s="1" customFormat="1" ht="12" x14ac:dyDescent="0.2"/>
    <row r="508" s="1" customFormat="1" ht="12" x14ac:dyDescent="0.2"/>
    <row r="509" s="1" customFormat="1" ht="12" x14ac:dyDescent="0.2"/>
    <row r="510" s="1" customFormat="1" ht="12" x14ac:dyDescent="0.2"/>
    <row r="511" s="1" customFormat="1" ht="12" x14ac:dyDescent="0.2"/>
    <row r="512" s="1" customFormat="1" ht="12" x14ac:dyDescent="0.2"/>
    <row r="513" s="1" customFormat="1" ht="12" x14ac:dyDescent="0.2"/>
    <row r="514" s="1" customFormat="1" ht="12" x14ac:dyDescent="0.2"/>
    <row r="515" s="1" customFormat="1" ht="12" x14ac:dyDescent="0.2"/>
    <row r="516" s="1" customFormat="1" ht="12" x14ac:dyDescent="0.2"/>
    <row r="517" s="1" customFormat="1" ht="12" x14ac:dyDescent="0.2"/>
    <row r="518" s="1" customFormat="1" ht="12" x14ac:dyDescent="0.2"/>
    <row r="519" s="1" customFormat="1" ht="12" x14ac:dyDescent="0.2"/>
    <row r="520" s="1" customFormat="1" ht="12" x14ac:dyDescent="0.2"/>
    <row r="521" s="1" customFormat="1" ht="12" x14ac:dyDescent="0.2"/>
    <row r="522" s="1" customFormat="1" ht="12" x14ac:dyDescent="0.2"/>
    <row r="523" s="1" customFormat="1" ht="12" x14ac:dyDescent="0.2"/>
    <row r="524" s="1" customFormat="1" ht="12" x14ac:dyDescent="0.2"/>
    <row r="525" s="1" customFormat="1" ht="12" x14ac:dyDescent="0.2"/>
    <row r="526" s="1" customFormat="1" ht="12" x14ac:dyDescent="0.2"/>
    <row r="527" s="1" customFormat="1" ht="12" x14ac:dyDescent="0.2"/>
    <row r="528" s="1" customFormat="1" ht="12" x14ac:dyDescent="0.2"/>
    <row r="529" s="1" customFormat="1" ht="12" x14ac:dyDescent="0.2"/>
    <row r="530" s="1" customFormat="1" ht="12" x14ac:dyDescent="0.2"/>
    <row r="531" s="1" customFormat="1" ht="12" x14ac:dyDescent="0.2"/>
    <row r="532" s="1" customFormat="1" ht="12" x14ac:dyDescent="0.2"/>
    <row r="533" s="1" customFormat="1" ht="12" x14ac:dyDescent="0.2"/>
    <row r="534" s="1" customFormat="1" ht="12" x14ac:dyDescent="0.2"/>
    <row r="535" s="1" customFormat="1" ht="12" x14ac:dyDescent="0.2"/>
    <row r="536" s="1" customFormat="1" ht="12" x14ac:dyDescent="0.2"/>
    <row r="537" s="1" customFormat="1" ht="12" x14ac:dyDescent="0.2"/>
    <row r="538" s="1" customFormat="1" ht="12" x14ac:dyDescent="0.2"/>
    <row r="539" s="1" customFormat="1" ht="12" x14ac:dyDescent="0.2"/>
    <row r="540" s="1" customFormat="1" ht="12" x14ac:dyDescent="0.2"/>
    <row r="541" s="1" customFormat="1" ht="12" x14ac:dyDescent="0.2"/>
    <row r="542" s="1" customFormat="1" ht="12" x14ac:dyDescent="0.2"/>
    <row r="543" s="1" customFormat="1" ht="12" x14ac:dyDescent="0.2"/>
    <row r="544" s="1" customFormat="1" ht="12" x14ac:dyDescent="0.2"/>
    <row r="545" s="1" customFormat="1" ht="12" x14ac:dyDescent="0.2"/>
    <row r="546" s="1" customFormat="1" ht="12" x14ac:dyDescent="0.2"/>
    <row r="547" s="1" customFormat="1" ht="12" x14ac:dyDescent="0.2"/>
    <row r="548" s="1" customFormat="1" ht="12" x14ac:dyDescent="0.2"/>
    <row r="549" s="1" customFormat="1" ht="12" x14ac:dyDescent="0.2"/>
    <row r="550" s="1" customFormat="1" ht="12" x14ac:dyDescent="0.2"/>
    <row r="551" s="1" customFormat="1" ht="12" x14ac:dyDescent="0.2"/>
    <row r="552" s="1" customFormat="1" ht="12" x14ac:dyDescent="0.2"/>
    <row r="553" s="1" customFormat="1" ht="12" x14ac:dyDescent="0.2"/>
    <row r="554" s="1" customFormat="1" ht="12" x14ac:dyDescent="0.2"/>
    <row r="555" s="1" customFormat="1" ht="12" x14ac:dyDescent="0.2"/>
    <row r="556" s="1" customFormat="1" ht="12" x14ac:dyDescent="0.2"/>
    <row r="557" s="1" customFormat="1" ht="12" x14ac:dyDescent="0.2"/>
    <row r="558" s="1" customFormat="1" ht="12" x14ac:dyDescent="0.2"/>
    <row r="559" s="1" customFormat="1" ht="12" x14ac:dyDescent="0.2"/>
    <row r="560" s="1" customFormat="1" ht="12" x14ac:dyDescent="0.2"/>
    <row r="561" spans="1:8" s="1" customFormat="1" ht="12" x14ac:dyDescent="0.2"/>
    <row r="562" spans="1:8" s="1" customFormat="1" ht="12" x14ac:dyDescent="0.2"/>
    <row r="563" spans="1:8" s="1" customFormat="1" ht="12" x14ac:dyDescent="0.2"/>
    <row r="564" spans="1:8" s="1" customFormat="1" ht="12" x14ac:dyDescent="0.2"/>
    <row r="565" spans="1:8" s="1" customFormat="1" ht="12" x14ac:dyDescent="0.2"/>
    <row r="566" spans="1:8" s="1" customFormat="1" ht="12" x14ac:dyDescent="0.2"/>
    <row r="567" spans="1:8" s="1" customFormat="1" ht="12" x14ac:dyDescent="0.2"/>
    <row r="568" spans="1:8" s="1" customFormat="1" ht="12" x14ac:dyDescent="0.2"/>
    <row r="569" spans="1:8" s="1" customFormat="1" ht="12" x14ac:dyDescent="0.2">
      <c r="A569" s="22"/>
      <c r="B569" s="22"/>
      <c r="C569" s="22"/>
      <c r="D569" s="22"/>
      <c r="E569" s="22"/>
      <c r="F569" s="22"/>
      <c r="G569" s="22"/>
      <c r="H569" s="22"/>
    </row>
    <row r="570" spans="1:8" s="1" customFormat="1" ht="12" x14ac:dyDescent="0.2">
      <c r="A570" s="22"/>
      <c r="B570" s="22"/>
      <c r="C570" s="22"/>
      <c r="D570" s="22"/>
      <c r="E570" s="22"/>
      <c r="F570" s="22"/>
      <c r="G570" s="22"/>
      <c r="H570" s="22"/>
    </row>
    <row r="571" spans="1:8" s="1" customFormat="1" ht="12" x14ac:dyDescent="0.2">
      <c r="A571" s="22"/>
      <c r="B571" s="22"/>
      <c r="C571" s="22"/>
      <c r="D571" s="22"/>
      <c r="E571" s="22"/>
      <c r="F571" s="22"/>
      <c r="G571" s="22"/>
      <c r="H571" s="22"/>
    </row>
    <row r="572" spans="1:8" s="1" customFormat="1" ht="12" x14ac:dyDescent="0.2">
      <c r="A572" s="22"/>
      <c r="B572" s="22"/>
      <c r="C572" s="22"/>
      <c r="D572" s="22"/>
      <c r="E572" s="22"/>
      <c r="F572" s="22"/>
      <c r="G572" s="22"/>
      <c r="H572" s="22"/>
    </row>
    <row r="573" spans="1:8" s="1" customFormat="1" ht="12" x14ac:dyDescent="0.2">
      <c r="A573" s="22"/>
      <c r="B573" s="22"/>
      <c r="C573" s="22"/>
      <c r="D573" s="22"/>
      <c r="E573" s="22"/>
      <c r="F573" s="22"/>
      <c r="G573" s="22"/>
      <c r="H573" s="22"/>
    </row>
    <row r="574" spans="1:8" s="1" customFormat="1" ht="12" x14ac:dyDescent="0.2">
      <c r="A574" s="22"/>
      <c r="B574" s="22"/>
      <c r="C574" s="22"/>
      <c r="D574" s="22"/>
      <c r="E574" s="22"/>
      <c r="F574" s="22"/>
      <c r="G574" s="22"/>
      <c r="H574" s="22"/>
    </row>
    <row r="575" spans="1:8" s="1" customFormat="1" ht="12" x14ac:dyDescent="0.2">
      <c r="A575" s="22"/>
      <c r="B575" s="22"/>
      <c r="C575" s="22"/>
      <c r="D575" s="22"/>
      <c r="E575" s="22"/>
      <c r="F575" s="22"/>
      <c r="G575" s="22"/>
      <c r="H575" s="22"/>
    </row>
    <row r="576" spans="1:8" s="1" customFormat="1" ht="12" x14ac:dyDescent="0.2">
      <c r="A576" s="22"/>
      <c r="B576" s="22"/>
      <c r="C576" s="22"/>
      <c r="D576" s="22"/>
      <c r="E576" s="22"/>
      <c r="F576" s="22"/>
      <c r="G576" s="22"/>
      <c r="H576" s="22"/>
    </row>
    <row r="577" spans="1:8" s="1" customFormat="1" ht="12" x14ac:dyDescent="0.2">
      <c r="A577" s="22"/>
      <c r="B577" s="22"/>
      <c r="C577" s="22"/>
      <c r="D577" s="22"/>
      <c r="E577" s="22"/>
      <c r="F577" s="22"/>
      <c r="G577" s="22"/>
      <c r="H577" s="22"/>
    </row>
    <row r="578" spans="1:8" s="1" customFormat="1" ht="12" x14ac:dyDescent="0.2">
      <c r="A578" s="22"/>
      <c r="B578" s="22"/>
      <c r="C578" s="22"/>
      <c r="D578" s="22"/>
      <c r="E578" s="22"/>
      <c r="F578" s="22"/>
      <c r="G578" s="22"/>
      <c r="H578" s="22"/>
    </row>
    <row r="579" spans="1:8" s="1" customFormat="1" ht="12" x14ac:dyDescent="0.2">
      <c r="A579" s="22"/>
      <c r="B579" s="22"/>
      <c r="C579" s="22"/>
      <c r="D579" s="22"/>
      <c r="E579" s="22"/>
      <c r="F579" s="22"/>
      <c r="G579" s="22"/>
      <c r="H579" s="22"/>
    </row>
    <row r="580" spans="1:8" s="1" customFormat="1" ht="12" x14ac:dyDescent="0.2">
      <c r="A580" s="22"/>
      <c r="B580" s="22"/>
      <c r="C580" s="22"/>
      <c r="D580" s="22"/>
      <c r="E580" s="22"/>
      <c r="F580" s="22"/>
      <c r="G580" s="22"/>
      <c r="H580" s="22"/>
    </row>
    <row r="581" spans="1:8" s="1" customFormat="1" ht="12" x14ac:dyDescent="0.2">
      <c r="A581" s="22"/>
      <c r="B581" s="22"/>
      <c r="C581" s="22"/>
      <c r="D581" s="22"/>
      <c r="E581" s="22"/>
      <c r="F581" s="22"/>
      <c r="G581" s="22"/>
      <c r="H581" s="22"/>
    </row>
    <row r="582" spans="1:8" s="1" customFormat="1" ht="12" x14ac:dyDescent="0.2">
      <c r="A582" s="22"/>
      <c r="B582" s="22"/>
      <c r="C582" s="22"/>
      <c r="D582" s="22"/>
      <c r="E582" s="22"/>
      <c r="F582" s="22"/>
      <c r="G582" s="22"/>
      <c r="H582" s="22"/>
    </row>
  </sheetData>
  <sortState xmlns:xlrd2="http://schemas.microsoft.com/office/spreadsheetml/2017/richdata2" ref="A11:Y72">
    <sortCondition ref="A11:A72"/>
  </sortState>
  <mergeCells count="3">
    <mergeCell ref="B4:D4"/>
    <mergeCell ref="C2:D2"/>
    <mergeCell ref="A1:H1"/>
  </mergeCells>
  <phoneticPr fontId="1" type="noConversion"/>
  <printOptions horizontalCentered="1"/>
  <pageMargins left="0.5" right="0.5" top="0.5" bottom="0.5" header="0.33" footer="0.5"/>
  <pageSetup scale="65" orientation="portrait" r:id="rId1"/>
  <headerFooter alignWithMargins="0">
    <oddFooter>&amp;L&amp;"Times New Roman,Regular"Source: Fall EIS File&amp;C&amp;"Times New Roman,Bold" B-10.0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B-10.0</vt:lpstr>
      <vt:lpstr>'B-10.0'!Print_Area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Belich</dc:creator>
  <cp:lastModifiedBy>Robin Gunzelman</cp:lastModifiedBy>
  <cp:lastPrinted>2012-09-21T19:00:55Z</cp:lastPrinted>
  <dcterms:created xsi:type="dcterms:W3CDTF">2006-09-15T21:02:15Z</dcterms:created>
  <dcterms:modified xsi:type="dcterms:W3CDTF">2024-11-04T22:08:08Z</dcterms:modified>
</cp:coreProperties>
</file>