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C967D249-A5E2-416F-8EC5-8947F6397D96}" xr6:coauthVersionLast="36" xr6:coauthVersionMax="36" xr10:uidLastSave="{00000000-0000-0000-0000-000000000000}"/>
  <bookViews>
    <workbookView xWindow="480" yWindow="105" windowWidth="12210" windowHeight="11640" xr2:uid="{00000000-000D-0000-FFFF-FFFF00000000}"/>
  </bookViews>
  <sheets>
    <sheet name="B-10.0" sheetId="1" r:id="rId1"/>
  </sheets>
  <definedNames>
    <definedName name="_xlnm.Print_Area" localSheetId="0">'B-10.0'!$A$1:$I$103</definedName>
  </definedNames>
  <calcPr calcId="191029"/>
</workbook>
</file>

<file path=xl/calcChain.xml><?xml version="1.0" encoding="utf-8"?>
<calcChain xmlns="http://schemas.openxmlformats.org/spreadsheetml/2006/main">
  <c r="H48" i="1" l="1"/>
  <c r="I48" i="1"/>
  <c r="E48" i="1"/>
  <c r="H71" i="1"/>
  <c r="H72" i="1"/>
  <c r="H49" i="1"/>
  <c r="H26" i="1"/>
  <c r="I26" i="1" s="1"/>
  <c r="H27" i="1"/>
  <c r="H28" i="1"/>
  <c r="H17" i="1"/>
  <c r="H18" i="1"/>
  <c r="H19" i="1"/>
  <c r="H8" i="1"/>
  <c r="H9" i="1"/>
  <c r="H10" i="1"/>
  <c r="I10" i="1" s="1"/>
  <c r="H11" i="1"/>
  <c r="I11" i="1" s="1"/>
  <c r="H12" i="1"/>
  <c r="H13" i="1"/>
  <c r="E8" i="1"/>
  <c r="E9" i="1"/>
  <c r="E10" i="1"/>
  <c r="E11" i="1"/>
  <c r="E12" i="1"/>
  <c r="E49" i="1"/>
  <c r="E26" i="1"/>
  <c r="E17" i="1"/>
  <c r="I17" i="1" l="1"/>
  <c r="I49" i="1"/>
  <c r="I12" i="1"/>
  <c r="I8" i="1"/>
  <c r="I9" i="1"/>
  <c r="C81" i="1"/>
  <c r="E13" i="1" l="1"/>
  <c r="H73" i="1" l="1"/>
  <c r="H75" i="1"/>
  <c r="H82" i="1" l="1"/>
  <c r="E82" i="1"/>
  <c r="G81" i="1"/>
  <c r="D81" i="1"/>
  <c r="E81" i="1" s="1"/>
  <c r="E14" i="1"/>
  <c r="E15" i="1"/>
  <c r="E16" i="1"/>
  <c r="E18" i="1"/>
  <c r="E19" i="1"/>
  <c r="E20" i="1"/>
  <c r="E21" i="1"/>
  <c r="I21" i="1" s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I72" i="1" s="1"/>
  <c r="E73" i="1"/>
  <c r="I73" i="1" s="1"/>
  <c r="E74" i="1"/>
  <c r="E75" i="1"/>
  <c r="I75" i="1" s="1"/>
  <c r="E76" i="1"/>
  <c r="E77" i="1"/>
  <c r="H14" i="1"/>
  <c r="H15" i="1"/>
  <c r="H16" i="1"/>
  <c r="H20" i="1"/>
  <c r="H21" i="1"/>
  <c r="H22" i="1"/>
  <c r="H23" i="1"/>
  <c r="H24" i="1"/>
  <c r="H25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" i="1"/>
  <c r="H74" i="1"/>
  <c r="H76" i="1"/>
  <c r="H77" i="1"/>
  <c r="H78" i="1"/>
  <c r="E78" i="1"/>
  <c r="E79" i="1"/>
  <c r="H6" i="1"/>
  <c r="E7" i="1"/>
  <c r="I43" i="1" l="1"/>
  <c r="I60" i="1"/>
  <c r="I68" i="1"/>
  <c r="I56" i="1"/>
  <c r="I46" i="1"/>
  <c r="I16" i="1"/>
  <c r="I76" i="1"/>
  <c r="I65" i="1"/>
  <c r="I82" i="1"/>
  <c r="I71" i="1"/>
  <c r="I67" i="1"/>
  <c r="I63" i="1"/>
  <c r="I55" i="1"/>
  <c r="I51" i="1"/>
  <c r="I45" i="1"/>
  <c r="I41" i="1"/>
  <c r="I37" i="1"/>
  <c r="I29" i="1"/>
  <c r="I24" i="1"/>
  <c r="I20" i="1"/>
  <c r="I15" i="1"/>
  <c r="I66" i="1"/>
  <c r="I62" i="1"/>
  <c r="I50" i="1"/>
  <c r="I44" i="1"/>
  <c r="I36" i="1"/>
  <c r="I28" i="1"/>
  <c r="I19" i="1"/>
  <c r="I69" i="1"/>
  <c r="I61" i="1"/>
  <c r="I47" i="1"/>
  <c r="I27" i="1"/>
  <c r="I22" i="1"/>
  <c r="I13" i="1"/>
  <c r="I74" i="1"/>
  <c r="I40" i="1"/>
  <c r="I77" i="1"/>
  <c r="I14" i="1"/>
  <c r="I53" i="1"/>
  <c r="I58" i="1"/>
  <c r="I23" i="1"/>
  <c r="I54" i="1"/>
  <c r="I70" i="1"/>
  <c r="I52" i="1"/>
  <c r="I57" i="1"/>
  <c r="I39" i="1"/>
  <c r="I30" i="1"/>
  <c r="I18" i="1"/>
  <c r="I35" i="1"/>
  <c r="I31" i="1"/>
  <c r="I59" i="1"/>
  <c r="I32" i="1"/>
  <c r="I42" i="1"/>
  <c r="I38" i="1"/>
  <c r="I34" i="1"/>
  <c r="I25" i="1"/>
  <c r="I33" i="1"/>
  <c r="I64" i="1"/>
  <c r="I78" i="1"/>
  <c r="I7" i="1"/>
  <c r="F81" i="1" l="1"/>
  <c r="H81" i="1" s="1"/>
  <c r="E6" i="1"/>
  <c r="I81" i="1" l="1"/>
  <c r="I6" i="1"/>
  <c r="I84" i="1" s="1"/>
  <c r="F83" i="1" l="1"/>
  <c r="D83" i="1" l="1"/>
  <c r="Q101" i="1" l="1"/>
  <c r="Q102" i="1"/>
  <c r="Q103" i="1"/>
  <c r="Q104" i="1"/>
  <c r="Q105" i="1"/>
  <c r="Q106" i="1"/>
  <c r="Q107" i="1"/>
  <c r="Q108" i="1"/>
  <c r="Q109" i="1"/>
  <c r="E80" i="1" l="1"/>
  <c r="H80" i="1"/>
  <c r="H79" i="1"/>
  <c r="I79" i="1" l="1"/>
  <c r="H84" i="1"/>
  <c r="P114" i="1" s="1"/>
  <c r="I80" i="1"/>
  <c r="E84" i="1" l="1"/>
  <c r="O114" i="1" s="1"/>
  <c r="Q114" i="1"/>
  <c r="C83" i="1"/>
  <c r="G83" i="1" l="1"/>
  <c r="E83" i="1" l="1"/>
  <c r="H83" i="1" l="1"/>
  <c r="I83" i="1" s="1"/>
</calcChain>
</file>

<file path=xl/sharedStrings.xml><?xml version="1.0" encoding="utf-8"?>
<sst xmlns="http://schemas.openxmlformats.org/spreadsheetml/2006/main" count="130" uniqueCount="126">
  <si>
    <t>Undergraduate</t>
  </si>
  <si>
    <t xml:space="preserve">                       Graduate</t>
  </si>
  <si>
    <t>Total</t>
  </si>
  <si>
    <t>Citizenship</t>
  </si>
  <si>
    <t>Full-Time</t>
  </si>
  <si>
    <t>Part-Time</t>
  </si>
  <si>
    <t>Subtotal</t>
  </si>
  <si>
    <t>Students</t>
  </si>
  <si>
    <t>Canada</t>
  </si>
  <si>
    <t>China</t>
  </si>
  <si>
    <t>Germany</t>
  </si>
  <si>
    <t>Ghana</t>
  </si>
  <si>
    <t>India</t>
  </si>
  <si>
    <t>Mexico</t>
  </si>
  <si>
    <t>Nigeria</t>
  </si>
  <si>
    <t>Russian Federation</t>
  </si>
  <si>
    <t>United States</t>
  </si>
  <si>
    <t>Student total, including Other</t>
  </si>
  <si>
    <t>Country total, including US</t>
  </si>
  <si>
    <t>Figure 10:</t>
  </si>
  <si>
    <t>Ethiopia</t>
  </si>
  <si>
    <t>Haiti</t>
  </si>
  <si>
    <t>Jamaica</t>
  </si>
  <si>
    <t>Kenya</t>
  </si>
  <si>
    <t>Nepal</t>
  </si>
  <si>
    <t>Guatemala</t>
  </si>
  <si>
    <t>Zimbabwe</t>
  </si>
  <si>
    <t>Pakistan</t>
  </si>
  <si>
    <t>Korea, Republic of (South)</t>
  </si>
  <si>
    <t>Zambia</t>
  </si>
  <si>
    <t>Jordan</t>
  </si>
  <si>
    <t>Saudi Arabia</t>
  </si>
  <si>
    <t>Phillipines</t>
  </si>
  <si>
    <t>Colombia</t>
  </si>
  <si>
    <t>El Salvador</t>
  </si>
  <si>
    <t>Israel</t>
  </si>
  <si>
    <t>Sudan</t>
  </si>
  <si>
    <t>Vietnam</t>
  </si>
  <si>
    <t>Fall</t>
  </si>
  <si>
    <t>UG</t>
  </si>
  <si>
    <t>Grad</t>
  </si>
  <si>
    <t>Sri Lanka</t>
  </si>
  <si>
    <t>Turkey</t>
  </si>
  <si>
    <t>Taiwan, Province of China</t>
  </si>
  <si>
    <t xml:space="preserve">Moldova, Republic of </t>
  </si>
  <si>
    <t>Brazil</t>
  </si>
  <si>
    <t>France</t>
  </si>
  <si>
    <t>Tanzania, United Republic of</t>
  </si>
  <si>
    <t>Ireland</t>
  </si>
  <si>
    <t>Eritrea</t>
  </si>
  <si>
    <t>Spain</t>
  </si>
  <si>
    <t>Gambia</t>
  </si>
  <si>
    <t>South Africa</t>
  </si>
  <si>
    <t>Honduras</t>
  </si>
  <si>
    <t>United Kingdom</t>
  </si>
  <si>
    <t>Guyana</t>
  </si>
  <si>
    <t>Myanmar</t>
  </si>
  <si>
    <t>BR</t>
  </si>
  <si>
    <t>CA</t>
  </si>
  <si>
    <t>ER</t>
  </si>
  <si>
    <t>ES</t>
  </si>
  <si>
    <t>ET</t>
  </si>
  <si>
    <t>FR</t>
  </si>
  <si>
    <t>GH</t>
  </si>
  <si>
    <t>IN</t>
  </si>
  <si>
    <t>JO</t>
  </si>
  <si>
    <t>KE</t>
  </si>
  <si>
    <t>CN</t>
  </si>
  <si>
    <t>GT</t>
  </si>
  <si>
    <t>GY</t>
  </si>
  <si>
    <t>GB</t>
  </si>
  <si>
    <t>HN</t>
  </si>
  <si>
    <t>HT</t>
  </si>
  <si>
    <t>IE</t>
  </si>
  <si>
    <t>IL</t>
  </si>
  <si>
    <t>JM</t>
  </si>
  <si>
    <t>KR</t>
  </si>
  <si>
    <t>LK</t>
  </si>
  <si>
    <t>SA</t>
  </si>
  <si>
    <t>MM</t>
  </si>
  <si>
    <t>MX</t>
  </si>
  <si>
    <t>NP</t>
  </si>
  <si>
    <t>NG</t>
  </si>
  <si>
    <t>PK</t>
  </si>
  <si>
    <t>PH</t>
  </si>
  <si>
    <t>RU</t>
  </si>
  <si>
    <t>ZA</t>
  </si>
  <si>
    <t>VN</t>
  </si>
  <si>
    <t>ZM</t>
  </si>
  <si>
    <t>ZW</t>
  </si>
  <si>
    <t>Hungary</t>
  </si>
  <si>
    <t>Italy</t>
  </si>
  <si>
    <t>Thailand</t>
  </si>
  <si>
    <t>Uruguay</t>
  </si>
  <si>
    <t>Hong Kong</t>
  </si>
  <si>
    <t>Botswana</t>
  </si>
  <si>
    <t>Croatia</t>
  </si>
  <si>
    <t>Subtotal, Foreign Country Headcount</t>
  </si>
  <si>
    <t>Mali</t>
  </si>
  <si>
    <t>Malawi</t>
  </si>
  <si>
    <t>Armenia</t>
  </si>
  <si>
    <t>Benin</t>
  </si>
  <si>
    <t>Congo, The Democratic Republic</t>
  </si>
  <si>
    <t>Japan</t>
  </si>
  <si>
    <t>Netherlands</t>
  </si>
  <si>
    <t>Peru</t>
  </si>
  <si>
    <t>Sierra Leone</t>
  </si>
  <si>
    <t>Serbia, Republic of</t>
  </si>
  <si>
    <t>Iran, Islamic Republic of</t>
  </si>
  <si>
    <t>Albania</t>
  </si>
  <si>
    <t>Cameroon</t>
  </si>
  <si>
    <t>Ecuador</t>
  </si>
  <si>
    <t>Other</t>
  </si>
  <si>
    <t>Syrian Arab Republic</t>
  </si>
  <si>
    <t>Ukraine</t>
  </si>
  <si>
    <r>
      <t xml:space="preserve">Table 8:  Enrollment by Country of Origin - </t>
    </r>
    <r>
      <rPr>
        <b/>
        <sz val="10"/>
        <color rgb="FFC00000"/>
        <rFont val="Arial"/>
        <family val="2"/>
      </rPr>
      <t>ALL STUDENTS Including US Permanent Residents WHO ALSO REPORTED A CITIZENSHIP OTHER THAN U.S.</t>
    </r>
  </si>
  <si>
    <t>Cote D'Ivoire (Ivory Coast)</t>
  </si>
  <si>
    <t>Fall 2023</t>
  </si>
  <si>
    <t>Bangladesh</t>
  </si>
  <si>
    <t>Bermuda</t>
  </si>
  <si>
    <t>Austria</t>
  </si>
  <si>
    <t>Belize</t>
  </si>
  <si>
    <t>Chile</t>
  </si>
  <si>
    <t>Estonia</t>
  </si>
  <si>
    <t>Liberia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</si>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</sst>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/>
    <xf numFmtId="0" fontId="5" fillId="2" borderId="0" xfId="1" applyFont="1" applyFill="1"/>
    <xf numFmtId="0" fontId="2" fillId="2" borderId="18" xfId="1" applyFont="1" applyFill="1" applyBorder="1"/>
    <xf numFmtId="0" fontId="2" fillId="2" borderId="0" xfId="1" applyFont="1" applyFill="1" applyBorder="1"/>
    <xf numFmtId="41" fontId="2" fillId="2" borderId="0" xfId="1" applyNumberFormat="1" applyFont="1" applyFill="1"/>
    <xf numFmtId="41" fontId="4" fillId="5" borderId="23" xfId="1" applyNumberFormat="1" applyFont="1" applyFill="1" applyBorder="1"/>
    <xf numFmtId="41" fontId="4" fillId="5" borderId="24" xfId="1" applyNumberFormat="1" applyFont="1" applyFill="1" applyBorder="1" applyAlignment="1">
      <alignment vertical="center"/>
    </xf>
    <xf numFmtId="41" fontId="4" fillId="2" borderId="6" xfId="1" applyNumberFormat="1" applyFont="1" applyFill="1" applyBorder="1" applyAlignment="1">
      <alignment vertical="center"/>
    </xf>
    <xf numFmtId="41" fontId="4" fillId="2" borderId="11" xfId="1" applyNumberFormat="1" applyFont="1" applyFill="1" applyBorder="1" applyAlignment="1">
      <alignment vertical="center"/>
    </xf>
    <xf numFmtId="41" fontId="4" fillId="0" borderId="12" xfId="1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41" fontId="4" fillId="0" borderId="14" xfId="1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22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horizontal="right"/>
    </xf>
    <xf numFmtId="41" fontId="6" fillId="2" borderId="16" xfId="1" applyNumberFormat="1" applyFont="1" applyFill="1" applyBorder="1"/>
    <xf numFmtId="0" fontId="8" fillId="2" borderId="0" xfId="1" applyFont="1" applyFill="1"/>
    <xf numFmtId="0" fontId="9" fillId="2" borderId="0" xfId="1" applyFont="1" applyFill="1"/>
    <xf numFmtId="164" fontId="9" fillId="2" borderId="0" xfId="2" applyNumberFormat="1" applyFont="1" applyFill="1"/>
    <xf numFmtId="41" fontId="4" fillId="2" borderId="34" xfId="1" applyNumberFormat="1" applyFont="1" applyFill="1" applyBorder="1" applyAlignment="1">
      <alignment vertical="center"/>
    </xf>
    <xf numFmtId="41" fontId="6" fillId="2" borderId="35" xfId="1" applyNumberFormat="1" applyFont="1" applyFill="1" applyBorder="1" applyAlignment="1">
      <alignment horizontal="right"/>
    </xf>
    <xf numFmtId="41" fontId="4" fillId="5" borderId="39" xfId="1" applyNumberFormat="1" applyFont="1" applyFill="1" applyBorder="1"/>
    <xf numFmtId="41" fontId="9" fillId="2" borderId="0" xfId="1" applyNumberFormat="1" applyFont="1" applyFill="1"/>
    <xf numFmtId="41" fontId="4" fillId="5" borderId="45" xfId="1" applyNumberFormat="1" applyFont="1" applyFill="1" applyBorder="1"/>
    <xf numFmtId="41" fontId="4" fillId="2" borderId="42" xfId="1" applyNumberFormat="1" applyFont="1" applyFill="1" applyBorder="1"/>
    <xf numFmtId="41" fontId="4" fillId="2" borderId="43" xfId="1" applyNumberFormat="1" applyFont="1" applyFill="1" applyBorder="1"/>
    <xf numFmtId="41" fontId="4" fillId="4" borderId="44" xfId="1" applyNumberFormat="1" applyFont="1" applyFill="1" applyBorder="1"/>
    <xf numFmtId="0" fontId="1" fillId="2" borderId="0" xfId="1" applyFont="1" applyFill="1"/>
    <xf numFmtId="0" fontId="10" fillId="2" borderId="0" xfId="1" applyFont="1" applyFill="1" applyAlignment="1">
      <alignment horizontal="centerContinuous"/>
    </xf>
    <xf numFmtId="0" fontId="11" fillId="2" borderId="0" xfId="1" applyFont="1" applyFill="1" applyAlignment="1">
      <alignment horizontal="centerContinuous"/>
    </xf>
    <xf numFmtId="0" fontId="4" fillId="3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4" fillId="2" borderId="4" xfId="1" applyFont="1" applyFill="1" applyBorder="1"/>
    <xf numFmtId="0" fontId="4" fillId="5" borderId="1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4" borderId="32" xfId="1" applyFont="1" applyFill="1" applyBorder="1" applyAlignment="1">
      <alignment horizontal="center"/>
    </xf>
    <xf numFmtId="0" fontId="4" fillId="5" borderId="33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left"/>
    </xf>
    <xf numFmtId="41" fontId="2" fillId="2" borderId="20" xfId="1" applyNumberFormat="1" applyFont="1" applyFill="1" applyBorder="1" applyAlignment="1">
      <alignment horizontal="right"/>
    </xf>
    <xf numFmtId="41" fontId="2" fillId="4" borderId="25" xfId="1" applyNumberFormat="1" applyFont="1" applyFill="1" applyBorder="1"/>
    <xf numFmtId="41" fontId="2" fillId="2" borderId="21" xfId="1" applyNumberFormat="1" applyFont="1" applyFill="1" applyBorder="1"/>
    <xf numFmtId="0" fontId="2" fillId="2" borderId="35" xfId="1" applyFont="1" applyFill="1" applyBorder="1" applyAlignment="1">
      <alignment horizontal="left"/>
    </xf>
    <xf numFmtId="41" fontId="2" fillId="2" borderId="36" xfId="1" applyNumberFormat="1" applyFont="1" applyFill="1" applyBorder="1" applyAlignment="1">
      <alignment horizontal="right"/>
    </xf>
    <xf numFmtId="41" fontId="2" fillId="4" borderId="37" xfId="1" applyNumberFormat="1" applyFont="1" applyFill="1" applyBorder="1"/>
    <xf numFmtId="41" fontId="2" fillId="2" borderId="38" xfId="1" applyNumberFormat="1" applyFont="1" applyFill="1" applyBorder="1"/>
    <xf numFmtId="0" fontId="2" fillId="2" borderId="16" xfId="1" applyFont="1" applyFill="1" applyBorder="1"/>
    <xf numFmtId="0" fontId="2" fillId="2" borderId="0" xfId="1" applyFont="1" applyFill="1" applyBorder="1" applyAlignment="1">
      <alignment horizontal="left"/>
    </xf>
    <xf numFmtId="0" fontId="2" fillId="2" borderId="29" xfId="1" applyFont="1" applyFill="1" applyBorder="1"/>
    <xf numFmtId="0" fontId="2" fillId="2" borderId="20" xfId="1" applyFont="1" applyFill="1" applyBorder="1"/>
    <xf numFmtId="0" fontId="2" fillId="2" borderId="46" xfId="1" applyFont="1" applyFill="1" applyBorder="1"/>
    <xf numFmtId="0" fontId="2" fillId="2" borderId="36" xfId="1" applyFont="1" applyFill="1" applyBorder="1"/>
    <xf numFmtId="0" fontId="2" fillId="2" borderId="35" xfId="1" applyFont="1" applyFill="1" applyBorder="1"/>
    <xf numFmtId="0" fontId="2" fillId="3" borderId="16" xfId="1" applyFont="1" applyFill="1" applyBorder="1"/>
    <xf numFmtId="0" fontId="2" fillId="3" borderId="35" xfId="1" applyFont="1" applyFill="1" applyBorder="1"/>
    <xf numFmtId="41" fontId="2" fillId="2" borderId="20" xfId="1" applyNumberFormat="1" applyFont="1" applyFill="1" applyBorder="1"/>
    <xf numFmtId="41" fontId="2" fillId="2" borderId="16" xfId="1" applyNumberFormat="1" applyFont="1" applyFill="1" applyBorder="1"/>
    <xf numFmtId="0" fontId="3" fillId="2" borderId="40" xfId="1" applyFont="1" applyFill="1" applyBorder="1" applyAlignment="1">
      <alignment horizontal="left" indent="1"/>
    </xf>
    <xf numFmtId="0" fontId="4" fillId="2" borderId="41" xfId="1" applyFont="1" applyFill="1" applyBorder="1" applyAlignment="1">
      <alignment horizontal="left" indent="1"/>
    </xf>
    <xf numFmtId="0" fontId="2" fillId="2" borderId="5" xfId="1" applyFont="1" applyFill="1" applyBorder="1" applyAlignment="1">
      <alignment horizontal="left"/>
    </xf>
    <xf numFmtId="0" fontId="2" fillId="2" borderId="26" xfId="1" applyFont="1" applyFill="1" applyBorder="1" applyAlignment="1">
      <alignment horizontal="left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4" borderId="9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0" fontId="2" fillId="0" borderId="0" xfId="1" applyFont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 wrapText="1"/>
    </xf>
    <xf numFmtId="0" fontId="4" fillId="2" borderId="27" xfId="1" applyFont="1" applyFill="1" applyBorder="1" applyAlignment="1">
      <alignment horizontal="left"/>
    </xf>
    <xf numFmtId="0" fontId="4" fillId="2" borderId="28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_B-10.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Number of Source Countries for Salisbury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University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 Students
Fall 2018 to Fall 2023</a:t>
            </a:r>
          </a:p>
        </c:rich>
      </c:tx>
      <c:layout>
        <c:manualLayout>
          <c:xMode val="edge"/>
          <c:yMode val="edge"/>
          <c:x val="0.18858029109997615"/>
          <c:y val="4.3320432403576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982220466218"/>
          <c:y val="0.24960505529225913"/>
          <c:w val="0.85183721849071536"/>
          <c:h val="0.473933649289099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'B-10.0'!$N$109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'B-10.0'!$O$109:$Q$109</c:f>
              <c:numCache>
                <c:formatCode>_(* #,##0_);_(* \(#,##0\);_(* "-"??_);_(@_)</c:formatCode>
                <c:ptCount val="3"/>
                <c:pt idx="0">
                  <c:v>57</c:v>
                </c:pt>
                <c:pt idx="1">
                  <c:v>14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3-4E0D-9E2E-D14BC950DE9E}"/>
            </c:ext>
          </c:extLst>
        </c:ser>
        <c:ser>
          <c:idx val="0"/>
          <c:order val="1"/>
          <c:tx>
            <c:strRef>
              <c:f>'B-10.0'!$N$110</c:f>
              <c:strCache>
                <c:ptCount val="1"/>
                <c:pt idx="0">
                  <c:v>2019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'B-10.0'!$O$110:$Q$110</c:f>
              <c:numCache>
                <c:formatCode>_(* #,##0_);_(* \(#,##0\);_(* "-"??_);_(@_)</c:formatCode>
                <c:ptCount val="3"/>
                <c:pt idx="0">
                  <c:v>50</c:v>
                </c:pt>
                <c:pt idx="1">
                  <c:v>14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3-4E0D-9E2E-D14BC950DE9E}"/>
            </c:ext>
          </c:extLst>
        </c:ser>
        <c:ser>
          <c:idx val="4"/>
          <c:order val="2"/>
          <c:tx>
            <c:strRef>
              <c:f>'B-10.0'!$N$111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'B-10.0'!$O$111:$Q$111</c:f>
              <c:numCache>
                <c:formatCode>_(* #,##0_);_(* \(#,##0\);_(* "-"??_);_(@_)</c:formatCode>
                <c:ptCount val="3"/>
                <c:pt idx="0">
                  <c:v>44</c:v>
                </c:pt>
                <c:pt idx="1">
                  <c:v>18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3-4E0D-9E2E-D14BC950DE9E}"/>
            </c:ext>
          </c:extLst>
        </c:ser>
        <c:ser>
          <c:idx val="1"/>
          <c:order val="3"/>
          <c:tx>
            <c:strRef>
              <c:f>'B-10.0'!$N$112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'B-10.0'!$O$112:$Q$112</c:f>
              <c:numCache>
                <c:formatCode>_(* #,##0_);_(* \(#,##0\);_(* "-"??_);_(@_)</c:formatCode>
                <c:ptCount val="3"/>
                <c:pt idx="0">
                  <c:v>46</c:v>
                </c:pt>
                <c:pt idx="1">
                  <c:v>12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3-4E0D-9E2E-D14BC950DE9E}"/>
            </c:ext>
          </c:extLst>
        </c:ser>
        <c:ser>
          <c:idx val="2"/>
          <c:order val="4"/>
          <c:tx>
            <c:strRef>
              <c:f>'B-10.0'!$N$113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'B-10.0'!$O$113:$Q$113</c:f>
              <c:numCache>
                <c:formatCode>_(* #,##0_);_(* \(#,##0\);_(* "-"_);_(@_)</c:formatCode>
                <c:ptCount val="3"/>
                <c:pt idx="0">
                  <c:v>46</c:v>
                </c:pt>
                <c:pt idx="1">
                  <c:v>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E-4F41-9707-B40CEC71AE00}"/>
            </c:ext>
          </c:extLst>
        </c:ser>
        <c:ser>
          <c:idx val="5"/>
          <c:order val="5"/>
          <c:tx>
            <c:strRef>
              <c:f>'B-10.0'!$N$114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'B-10.0'!$O$96:$Q$96</c:f>
              <c:strCache>
                <c:ptCount val="3"/>
                <c:pt idx="0">
                  <c:v>UG</c:v>
                </c:pt>
                <c:pt idx="1">
                  <c:v>Grad</c:v>
                </c:pt>
                <c:pt idx="2">
                  <c:v>Total</c:v>
                </c:pt>
              </c:strCache>
            </c:strRef>
          </c:cat>
          <c:val>
            <c:numRef>
              <c:f>'B-10.0'!$O$114:$Q$114</c:f>
              <c:numCache>
                <c:formatCode>_(* #,##0_);_(* \(#,##0\);_(* "-"_);_(@_)</c:formatCode>
                <c:ptCount val="3"/>
                <c:pt idx="0">
                  <c:v>50</c:v>
                </c:pt>
                <c:pt idx="1">
                  <c:v>13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2-49D0-A26F-68E1CFD6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32968"/>
        <c:axId val="490735320"/>
        <c:extLst/>
      </c:barChart>
      <c:catAx>
        <c:axId val="49073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3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735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Country Count</a:t>
                </a:r>
              </a:p>
            </c:rich>
          </c:tx>
          <c:layout>
            <c:manualLayout>
              <c:xMode val="edge"/>
              <c:yMode val="edge"/>
              <c:x val="1.6523258689152043E-2"/>
              <c:y val="0.3280638368346280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32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85</xdr:row>
      <xdr:rowOff>47625</xdr:rowOff>
    </xdr:from>
    <xdr:to>
      <xdr:col>7</xdr:col>
      <xdr:colOff>485775</xdr:colOff>
      <xdr:row>102</xdr:row>
      <xdr:rowOff>76200</xdr:rowOff>
    </xdr:to>
    <xdr:graphicFrame macro="">
      <xdr:nvGraphicFramePr>
        <xdr:cNvPr id="1099" name="Chart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Z588"/>
  <sheetViews>
    <sheetView showGridLines="0" tabSelected="1" zoomScale="115" zoomScaleNormal="115" workbookViewId="0">
      <selection activeCell="H61" sqref="H61"/>
    </sheetView>
  </sheetViews>
  <sheetFormatPr defaultColWidth="8" defaultRowHeight="11.25" x14ac:dyDescent="0.2"/>
  <cols>
    <col min="1" max="1" width="28.85546875" style="32" customWidth="1"/>
    <col min="2" max="2" width="7.7109375" style="32" hidden="1" customWidth="1"/>
    <col min="3" max="5" width="9" style="32" customWidth="1"/>
    <col min="6" max="7" width="9.140625" style="32" customWidth="1"/>
    <col min="8" max="8" width="8.85546875" style="32" customWidth="1"/>
    <col min="9" max="9" width="8.28515625" style="32" customWidth="1"/>
    <col min="10" max="16384" width="8" style="32"/>
  </cols>
  <sheetData>
    <row r="1" spans="1:10" ht="27" customHeight="1" x14ac:dyDescent="0.2">
      <c r="A1" s="81" t="s">
        <v>115</v>
      </c>
      <c r="B1" s="81"/>
      <c r="C1" s="81"/>
      <c r="D1" s="81"/>
      <c r="E1" s="81"/>
      <c r="F1" s="81"/>
      <c r="G1" s="81"/>
      <c r="H1" s="81"/>
      <c r="I1" s="81"/>
    </row>
    <row r="2" spans="1:10" ht="15" x14ac:dyDescent="0.25">
      <c r="A2" s="33"/>
      <c r="B2" s="33"/>
      <c r="C2" s="33"/>
      <c r="D2" s="80" t="s">
        <v>117</v>
      </c>
      <c r="E2" s="80"/>
      <c r="F2" s="33"/>
      <c r="G2" s="33"/>
      <c r="H2" s="34"/>
      <c r="I2" s="34"/>
    </row>
    <row r="3" spans="1:10" ht="3.75" customHeight="1" thickBot="1" x14ac:dyDescent="0.25">
      <c r="A3" s="35"/>
      <c r="B3" s="35"/>
      <c r="C3" s="35"/>
      <c r="D3" s="35"/>
      <c r="E3" s="35"/>
      <c r="F3" s="35"/>
      <c r="G3" s="35"/>
      <c r="H3" s="36"/>
      <c r="I3" s="36"/>
    </row>
    <row r="4" spans="1:10" ht="13.5" customHeight="1" x14ac:dyDescent="0.2">
      <c r="A4" s="37"/>
      <c r="B4" s="37"/>
      <c r="C4" s="77" t="s">
        <v>0</v>
      </c>
      <c r="D4" s="78"/>
      <c r="E4" s="79"/>
      <c r="F4" s="38" t="s">
        <v>1</v>
      </c>
      <c r="G4" s="39"/>
      <c r="H4" s="40"/>
      <c r="I4" s="41" t="s">
        <v>2</v>
      </c>
    </row>
    <row r="5" spans="1:10" ht="12.75" customHeight="1" thickBot="1" x14ac:dyDescent="0.25">
      <c r="A5" s="42" t="s">
        <v>3</v>
      </c>
      <c r="B5" s="42"/>
      <c r="C5" s="43" t="s">
        <v>4</v>
      </c>
      <c r="D5" s="44" t="s">
        <v>5</v>
      </c>
      <c r="E5" s="45" t="s">
        <v>6</v>
      </c>
      <c r="F5" s="43" t="s">
        <v>4</v>
      </c>
      <c r="G5" s="44" t="s">
        <v>5</v>
      </c>
      <c r="H5" s="45" t="s">
        <v>6</v>
      </c>
      <c r="I5" s="46" t="s">
        <v>7</v>
      </c>
    </row>
    <row r="6" spans="1:10" ht="12.75" hidden="1" customHeight="1" x14ac:dyDescent="0.2">
      <c r="A6" s="47" t="s">
        <v>109</v>
      </c>
      <c r="B6" s="47"/>
      <c r="C6" s="19">
        <v>0</v>
      </c>
      <c r="D6" s="48">
        <v>0</v>
      </c>
      <c r="E6" s="49">
        <f t="shared" ref="E6:E79" si="0">SUM(C6:D6)</f>
        <v>0</v>
      </c>
      <c r="F6" s="50">
        <v>0</v>
      </c>
      <c r="G6" s="50">
        <v>0</v>
      </c>
      <c r="H6" s="49">
        <f t="shared" ref="H6:H78" si="1">SUM(F6:G6)</f>
        <v>0</v>
      </c>
      <c r="I6" s="8">
        <f t="shared" ref="I6:I79" si="2">SUM(E6+H6)</f>
        <v>0</v>
      </c>
    </row>
    <row r="7" spans="1:10" ht="12.75" customHeight="1" x14ac:dyDescent="0.2">
      <c r="A7" s="47" t="s">
        <v>100</v>
      </c>
      <c r="B7" s="47"/>
      <c r="C7" s="19">
        <v>1</v>
      </c>
      <c r="D7" s="48">
        <v>0</v>
      </c>
      <c r="E7" s="49">
        <f t="shared" si="0"/>
        <v>1</v>
      </c>
      <c r="F7" s="50">
        <v>0</v>
      </c>
      <c r="G7" s="50">
        <v>0</v>
      </c>
      <c r="H7" s="49">
        <f t="shared" si="1"/>
        <v>0</v>
      </c>
      <c r="I7" s="8">
        <f t="shared" si="2"/>
        <v>1</v>
      </c>
    </row>
    <row r="8" spans="1:10" ht="12.75" customHeight="1" x14ac:dyDescent="0.2">
      <c r="A8" s="47" t="s">
        <v>120</v>
      </c>
      <c r="B8" s="47"/>
      <c r="C8" s="19">
        <v>1</v>
      </c>
      <c r="D8" s="48">
        <v>0</v>
      </c>
      <c r="E8" s="49">
        <f t="shared" si="0"/>
        <v>1</v>
      </c>
      <c r="F8" s="50">
        <v>0</v>
      </c>
      <c r="G8" s="50">
        <v>0</v>
      </c>
      <c r="H8" s="49">
        <f t="shared" si="1"/>
        <v>0</v>
      </c>
      <c r="I8" s="8">
        <f t="shared" si="2"/>
        <v>1</v>
      </c>
    </row>
    <row r="9" spans="1:10" ht="12.75" customHeight="1" x14ac:dyDescent="0.2">
      <c r="A9" s="47" t="s">
        <v>118</v>
      </c>
      <c r="B9" s="47"/>
      <c r="C9" s="19">
        <v>1</v>
      </c>
      <c r="D9" s="48">
        <v>0</v>
      </c>
      <c r="E9" s="49">
        <f t="shared" si="0"/>
        <v>1</v>
      </c>
      <c r="F9" s="50">
        <v>1</v>
      </c>
      <c r="G9" s="50">
        <v>0</v>
      </c>
      <c r="H9" s="49">
        <f t="shared" si="1"/>
        <v>1</v>
      </c>
      <c r="I9" s="8">
        <f t="shared" si="2"/>
        <v>2</v>
      </c>
    </row>
    <row r="10" spans="1:10" ht="12.75" customHeight="1" x14ac:dyDescent="0.2">
      <c r="A10" s="47" t="s">
        <v>121</v>
      </c>
      <c r="B10" s="47"/>
      <c r="C10" s="19">
        <v>1</v>
      </c>
      <c r="D10" s="48">
        <v>0</v>
      </c>
      <c r="E10" s="49">
        <f t="shared" si="0"/>
        <v>1</v>
      </c>
      <c r="F10" s="50">
        <v>0</v>
      </c>
      <c r="G10" s="50">
        <v>0</v>
      </c>
      <c r="H10" s="49">
        <f t="shared" si="1"/>
        <v>0</v>
      </c>
      <c r="I10" s="8">
        <f t="shared" si="2"/>
        <v>1</v>
      </c>
    </row>
    <row r="11" spans="1:10" ht="12.75" customHeight="1" x14ac:dyDescent="0.2">
      <c r="A11" s="47" t="s">
        <v>101</v>
      </c>
      <c r="B11" s="47"/>
      <c r="C11" s="19">
        <v>2</v>
      </c>
      <c r="D11" s="48">
        <v>0</v>
      </c>
      <c r="E11" s="49">
        <f t="shared" si="0"/>
        <v>2</v>
      </c>
      <c r="F11" s="50">
        <v>0</v>
      </c>
      <c r="G11" s="50">
        <v>0</v>
      </c>
      <c r="H11" s="49">
        <f t="shared" si="1"/>
        <v>0</v>
      </c>
      <c r="I11" s="8">
        <f t="shared" si="2"/>
        <v>2</v>
      </c>
    </row>
    <row r="12" spans="1:10" ht="12.75" customHeight="1" x14ac:dyDescent="0.2">
      <c r="A12" s="47" t="s">
        <v>119</v>
      </c>
      <c r="B12" s="47"/>
      <c r="C12" s="19">
        <v>1</v>
      </c>
      <c r="D12" s="48">
        <v>0</v>
      </c>
      <c r="E12" s="49">
        <f t="shared" si="0"/>
        <v>1</v>
      </c>
      <c r="F12" s="50">
        <v>0</v>
      </c>
      <c r="G12" s="50">
        <v>0</v>
      </c>
      <c r="H12" s="49">
        <f t="shared" si="1"/>
        <v>0</v>
      </c>
      <c r="I12" s="8">
        <f t="shared" si="2"/>
        <v>1</v>
      </c>
    </row>
    <row r="13" spans="1:10" ht="13.5" customHeight="1" x14ac:dyDescent="0.2">
      <c r="A13" s="47" t="s">
        <v>95</v>
      </c>
      <c r="B13" s="47"/>
      <c r="C13" s="19">
        <v>1</v>
      </c>
      <c r="D13" s="48">
        <v>0</v>
      </c>
      <c r="E13" s="49">
        <f t="shared" si="0"/>
        <v>1</v>
      </c>
      <c r="F13" s="50">
        <v>0</v>
      </c>
      <c r="G13" s="50">
        <v>0</v>
      </c>
      <c r="H13" s="49">
        <f t="shared" si="1"/>
        <v>0</v>
      </c>
      <c r="I13" s="8">
        <f t="shared" ref="I13:I72" si="3">SUM(E13+H13)</f>
        <v>1</v>
      </c>
    </row>
    <row r="14" spans="1:10" s="1" customFormat="1" ht="13.5" customHeight="1" x14ac:dyDescent="0.2">
      <c r="A14" s="51" t="s">
        <v>45</v>
      </c>
      <c r="B14" s="51" t="s">
        <v>57</v>
      </c>
      <c r="C14" s="25">
        <v>2</v>
      </c>
      <c r="D14" s="52">
        <v>0</v>
      </c>
      <c r="E14" s="53">
        <f t="shared" si="0"/>
        <v>2</v>
      </c>
      <c r="F14" s="54">
        <v>1</v>
      </c>
      <c r="G14" s="54">
        <v>0</v>
      </c>
      <c r="H14" s="53">
        <f t="shared" ref="H14:H70" si="4">SUM(F14:G14)</f>
        <v>1</v>
      </c>
      <c r="I14" s="26">
        <f t="shared" si="3"/>
        <v>3</v>
      </c>
      <c r="J14" s="32"/>
    </row>
    <row r="15" spans="1:10" s="1" customFormat="1" ht="13.5" customHeight="1" x14ac:dyDescent="0.2">
      <c r="A15" s="47" t="s">
        <v>110</v>
      </c>
      <c r="B15" s="47"/>
      <c r="C15" s="19">
        <v>1</v>
      </c>
      <c r="D15" s="48">
        <v>0</v>
      </c>
      <c r="E15" s="49">
        <f t="shared" si="0"/>
        <v>1</v>
      </c>
      <c r="F15" s="50">
        <v>0</v>
      </c>
      <c r="G15" s="50">
        <v>0</v>
      </c>
      <c r="H15" s="49">
        <f t="shared" si="4"/>
        <v>0</v>
      </c>
      <c r="I15" s="8">
        <f t="shared" si="3"/>
        <v>1</v>
      </c>
      <c r="J15" s="32"/>
    </row>
    <row r="16" spans="1:10" s="1" customFormat="1" ht="13.5" customHeight="1" x14ac:dyDescent="0.2">
      <c r="A16" s="47" t="s">
        <v>8</v>
      </c>
      <c r="B16" s="47" t="s">
        <v>58</v>
      </c>
      <c r="C16" s="19">
        <v>1</v>
      </c>
      <c r="D16" s="48">
        <v>0</v>
      </c>
      <c r="E16" s="49">
        <f t="shared" si="0"/>
        <v>1</v>
      </c>
      <c r="F16" s="50">
        <v>0</v>
      </c>
      <c r="G16" s="50">
        <v>0</v>
      </c>
      <c r="H16" s="49">
        <f t="shared" si="4"/>
        <v>0</v>
      </c>
      <c r="I16" s="8">
        <f t="shared" si="3"/>
        <v>1</v>
      </c>
      <c r="J16" s="32"/>
    </row>
    <row r="17" spans="1:10" s="1" customFormat="1" ht="13.5" customHeight="1" x14ac:dyDescent="0.2">
      <c r="A17" s="47" t="s">
        <v>122</v>
      </c>
      <c r="B17" s="47"/>
      <c r="C17" s="19">
        <v>0</v>
      </c>
      <c r="D17" s="48">
        <v>1</v>
      </c>
      <c r="E17" s="49">
        <f t="shared" si="0"/>
        <v>1</v>
      </c>
      <c r="F17" s="50">
        <v>0</v>
      </c>
      <c r="G17" s="50">
        <v>0</v>
      </c>
      <c r="H17" s="49">
        <f t="shared" si="4"/>
        <v>0</v>
      </c>
      <c r="I17" s="8">
        <f t="shared" si="3"/>
        <v>1</v>
      </c>
      <c r="J17" s="32"/>
    </row>
    <row r="18" spans="1:10" s="1" customFormat="1" ht="13.5" customHeight="1" x14ac:dyDescent="0.2">
      <c r="A18" s="55" t="s">
        <v>9</v>
      </c>
      <c r="B18" s="55" t="s">
        <v>67</v>
      </c>
      <c r="C18" s="19">
        <v>5</v>
      </c>
      <c r="D18" s="48">
        <v>0</v>
      </c>
      <c r="E18" s="49">
        <f t="shared" si="0"/>
        <v>5</v>
      </c>
      <c r="F18" s="50">
        <v>2</v>
      </c>
      <c r="G18" s="50">
        <v>0</v>
      </c>
      <c r="H18" s="49">
        <f t="shared" si="4"/>
        <v>2</v>
      </c>
      <c r="I18" s="8">
        <f t="shared" si="3"/>
        <v>7</v>
      </c>
      <c r="J18" s="32"/>
    </row>
    <row r="19" spans="1:10" s="1" customFormat="1" ht="13.5" customHeight="1" x14ac:dyDescent="0.2">
      <c r="A19" s="47" t="s">
        <v>33</v>
      </c>
      <c r="B19" s="47"/>
      <c r="C19" s="19">
        <v>2</v>
      </c>
      <c r="D19" s="48">
        <v>0</v>
      </c>
      <c r="E19" s="49">
        <f t="shared" si="0"/>
        <v>2</v>
      </c>
      <c r="F19" s="50">
        <v>0</v>
      </c>
      <c r="G19" s="50">
        <v>0</v>
      </c>
      <c r="H19" s="49">
        <f t="shared" si="4"/>
        <v>0</v>
      </c>
      <c r="I19" s="8">
        <f t="shared" si="3"/>
        <v>2</v>
      </c>
      <c r="J19" s="32"/>
    </row>
    <row r="20" spans="1:10" s="1" customFormat="1" ht="13.5" hidden="1" customHeight="1" x14ac:dyDescent="0.2">
      <c r="A20" s="51" t="s">
        <v>102</v>
      </c>
      <c r="B20" s="51"/>
      <c r="C20" s="25">
        <v>0</v>
      </c>
      <c r="D20" s="52">
        <v>0</v>
      </c>
      <c r="E20" s="53">
        <f t="shared" si="0"/>
        <v>0</v>
      </c>
      <c r="F20" s="54">
        <v>0</v>
      </c>
      <c r="G20" s="54">
        <v>0</v>
      </c>
      <c r="H20" s="53">
        <f t="shared" si="4"/>
        <v>0</v>
      </c>
      <c r="I20" s="26">
        <f t="shared" si="3"/>
        <v>0</v>
      </c>
      <c r="J20" s="32"/>
    </row>
    <row r="21" spans="1:10" s="1" customFormat="1" ht="13.5" hidden="1" customHeight="1" x14ac:dyDescent="0.2">
      <c r="A21" s="47" t="s">
        <v>116</v>
      </c>
      <c r="B21" s="47"/>
      <c r="C21" s="19">
        <v>0</v>
      </c>
      <c r="D21" s="48">
        <v>0</v>
      </c>
      <c r="E21" s="49">
        <f t="shared" si="0"/>
        <v>0</v>
      </c>
      <c r="F21" s="50">
        <v>0</v>
      </c>
      <c r="G21" s="50">
        <v>0</v>
      </c>
      <c r="H21" s="49">
        <f t="shared" si="4"/>
        <v>0</v>
      </c>
      <c r="I21" s="8">
        <f t="shared" si="3"/>
        <v>0</v>
      </c>
      <c r="J21" s="32"/>
    </row>
    <row r="22" spans="1:10" s="1" customFormat="1" ht="13.5" hidden="1" customHeight="1" x14ac:dyDescent="0.2">
      <c r="A22" s="47" t="s">
        <v>96</v>
      </c>
      <c r="B22" s="47"/>
      <c r="C22" s="19"/>
      <c r="D22" s="48"/>
      <c r="E22" s="49">
        <f t="shared" si="0"/>
        <v>0</v>
      </c>
      <c r="F22" s="50">
        <v>0</v>
      </c>
      <c r="G22" s="50">
        <v>0</v>
      </c>
      <c r="H22" s="49">
        <f t="shared" si="4"/>
        <v>0</v>
      </c>
      <c r="I22" s="8">
        <f t="shared" si="3"/>
        <v>0</v>
      </c>
      <c r="J22" s="32"/>
    </row>
    <row r="23" spans="1:10" s="1" customFormat="1" ht="13.5" customHeight="1" x14ac:dyDescent="0.2">
      <c r="A23" s="47" t="s">
        <v>111</v>
      </c>
      <c r="B23" s="56"/>
      <c r="C23" s="19">
        <v>1</v>
      </c>
      <c r="D23" s="48">
        <v>0</v>
      </c>
      <c r="E23" s="49">
        <f t="shared" si="0"/>
        <v>1</v>
      </c>
      <c r="F23" s="50">
        <v>1</v>
      </c>
      <c r="G23" s="50">
        <v>0</v>
      </c>
      <c r="H23" s="49">
        <f t="shared" si="4"/>
        <v>1</v>
      </c>
      <c r="I23" s="8">
        <f t="shared" si="3"/>
        <v>2</v>
      </c>
      <c r="J23" s="32"/>
    </row>
    <row r="24" spans="1:10" s="1" customFormat="1" ht="13.5" customHeight="1" x14ac:dyDescent="0.2">
      <c r="A24" s="47" t="s">
        <v>34</v>
      </c>
      <c r="B24" s="56"/>
      <c r="C24" s="19">
        <v>1</v>
      </c>
      <c r="D24" s="48">
        <v>0</v>
      </c>
      <c r="E24" s="49">
        <f t="shared" si="0"/>
        <v>1</v>
      </c>
      <c r="F24" s="50">
        <v>0</v>
      </c>
      <c r="G24" s="50">
        <v>0</v>
      </c>
      <c r="H24" s="49">
        <f t="shared" si="4"/>
        <v>0</v>
      </c>
      <c r="I24" s="8">
        <f t="shared" si="3"/>
        <v>1</v>
      </c>
      <c r="J24" s="32"/>
    </row>
    <row r="25" spans="1:10" s="1" customFormat="1" ht="13.5" customHeight="1" x14ac:dyDescent="0.2">
      <c r="A25" s="57" t="s">
        <v>49</v>
      </c>
      <c r="B25" s="58" t="s">
        <v>59</v>
      </c>
      <c r="C25" s="19">
        <v>1</v>
      </c>
      <c r="D25" s="48">
        <v>0</v>
      </c>
      <c r="E25" s="49">
        <f t="shared" si="0"/>
        <v>1</v>
      </c>
      <c r="F25" s="50">
        <v>0</v>
      </c>
      <c r="G25" s="50">
        <v>0</v>
      </c>
      <c r="H25" s="49">
        <f t="shared" si="4"/>
        <v>0</v>
      </c>
      <c r="I25" s="8">
        <f t="shared" si="3"/>
        <v>1</v>
      </c>
      <c r="J25" s="32"/>
    </row>
    <row r="26" spans="1:10" s="1" customFormat="1" ht="13.5" customHeight="1" x14ac:dyDescent="0.2">
      <c r="A26" s="57" t="s">
        <v>123</v>
      </c>
      <c r="B26" s="58"/>
      <c r="C26" s="19">
        <v>1</v>
      </c>
      <c r="D26" s="48">
        <v>0</v>
      </c>
      <c r="E26" s="49">
        <f t="shared" si="0"/>
        <v>1</v>
      </c>
      <c r="F26" s="50">
        <v>0</v>
      </c>
      <c r="G26" s="50">
        <v>0</v>
      </c>
      <c r="H26" s="49">
        <f t="shared" si="4"/>
        <v>0</v>
      </c>
      <c r="I26" s="8">
        <f t="shared" si="3"/>
        <v>1</v>
      </c>
      <c r="J26" s="32"/>
    </row>
    <row r="27" spans="1:10" s="1" customFormat="1" ht="13.5" customHeight="1" x14ac:dyDescent="0.2">
      <c r="A27" s="57" t="s">
        <v>20</v>
      </c>
      <c r="B27" s="58" t="s">
        <v>61</v>
      </c>
      <c r="C27" s="19">
        <v>1</v>
      </c>
      <c r="D27" s="48">
        <v>0</v>
      </c>
      <c r="E27" s="49">
        <f t="shared" si="0"/>
        <v>1</v>
      </c>
      <c r="F27" s="50">
        <v>0</v>
      </c>
      <c r="G27" s="50">
        <v>0</v>
      </c>
      <c r="H27" s="49">
        <f t="shared" si="4"/>
        <v>0</v>
      </c>
      <c r="I27" s="8">
        <f t="shared" si="3"/>
        <v>1</v>
      </c>
      <c r="J27" s="32"/>
    </row>
    <row r="28" spans="1:10" s="1" customFormat="1" ht="13.5" hidden="1" customHeight="1" x14ac:dyDescent="0.2">
      <c r="A28" s="57" t="s">
        <v>46</v>
      </c>
      <c r="B28" s="58" t="s">
        <v>62</v>
      </c>
      <c r="C28" s="19"/>
      <c r="D28" s="48">
        <v>0</v>
      </c>
      <c r="E28" s="49">
        <f t="shared" si="0"/>
        <v>0</v>
      </c>
      <c r="F28" s="50">
        <v>0</v>
      </c>
      <c r="G28" s="50">
        <v>0</v>
      </c>
      <c r="H28" s="49">
        <f t="shared" si="4"/>
        <v>0</v>
      </c>
      <c r="I28" s="8">
        <f t="shared" si="3"/>
        <v>0</v>
      </c>
      <c r="J28" s="32"/>
    </row>
    <row r="29" spans="1:10" s="1" customFormat="1" ht="13.5" customHeight="1" x14ac:dyDescent="0.2">
      <c r="A29" s="59" t="s">
        <v>51</v>
      </c>
      <c r="B29" s="60"/>
      <c r="C29" s="25">
        <v>1</v>
      </c>
      <c r="D29" s="52">
        <v>0</v>
      </c>
      <c r="E29" s="53">
        <f t="shared" si="0"/>
        <v>1</v>
      </c>
      <c r="F29" s="54">
        <v>0</v>
      </c>
      <c r="G29" s="54">
        <v>0</v>
      </c>
      <c r="H29" s="53">
        <f t="shared" si="4"/>
        <v>0</v>
      </c>
      <c r="I29" s="26">
        <f t="shared" si="3"/>
        <v>1</v>
      </c>
      <c r="J29" s="32"/>
    </row>
    <row r="30" spans="1:10" s="1" customFormat="1" ht="13.5" hidden="1" customHeight="1" x14ac:dyDescent="0.2">
      <c r="A30" s="57" t="s">
        <v>10</v>
      </c>
      <c r="B30" s="58"/>
      <c r="C30" s="19">
        <v>0</v>
      </c>
      <c r="D30" s="48">
        <v>0</v>
      </c>
      <c r="E30" s="49">
        <f t="shared" si="0"/>
        <v>0</v>
      </c>
      <c r="F30" s="50">
        <v>0</v>
      </c>
      <c r="G30" s="50">
        <v>0</v>
      </c>
      <c r="H30" s="49">
        <f t="shared" si="4"/>
        <v>0</v>
      </c>
      <c r="I30" s="8">
        <f t="shared" si="3"/>
        <v>0</v>
      </c>
      <c r="J30" s="32"/>
    </row>
    <row r="31" spans="1:10" s="1" customFormat="1" ht="13.5" customHeight="1" x14ac:dyDescent="0.2">
      <c r="A31" s="55" t="s">
        <v>11</v>
      </c>
      <c r="B31" s="55" t="s">
        <v>63</v>
      </c>
      <c r="C31" s="19">
        <v>3</v>
      </c>
      <c r="D31" s="48">
        <v>1</v>
      </c>
      <c r="E31" s="49">
        <f t="shared" si="0"/>
        <v>4</v>
      </c>
      <c r="F31" s="50">
        <v>1</v>
      </c>
      <c r="G31" s="50">
        <v>1</v>
      </c>
      <c r="H31" s="49">
        <f t="shared" si="4"/>
        <v>2</v>
      </c>
      <c r="I31" s="8">
        <f t="shared" si="3"/>
        <v>6</v>
      </c>
      <c r="J31" s="32"/>
    </row>
    <row r="32" spans="1:10" s="1" customFormat="1" ht="13.5" customHeight="1" x14ac:dyDescent="0.2">
      <c r="A32" s="55" t="s">
        <v>25</v>
      </c>
      <c r="B32" s="55" t="s">
        <v>68</v>
      </c>
      <c r="C32" s="19">
        <v>3</v>
      </c>
      <c r="D32" s="48">
        <v>1</v>
      </c>
      <c r="E32" s="49">
        <f t="shared" si="0"/>
        <v>4</v>
      </c>
      <c r="F32" s="50">
        <v>0</v>
      </c>
      <c r="G32" s="50">
        <v>0</v>
      </c>
      <c r="H32" s="49">
        <f t="shared" si="4"/>
        <v>0</v>
      </c>
      <c r="I32" s="8">
        <f t="shared" si="3"/>
        <v>4</v>
      </c>
      <c r="J32" s="32"/>
    </row>
    <row r="33" spans="1:10" s="1" customFormat="1" ht="13.5" hidden="1" customHeight="1" x14ac:dyDescent="0.2">
      <c r="A33" s="55" t="s">
        <v>55</v>
      </c>
      <c r="B33" s="55" t="s">
        <v>69</v>
      </c>
      <c r="C33" s="19"/>
      <c r="D33" s="48">
        <v>0</v>
      </c>
      <c r="E33" s="49">
        <f t="shared" si="0"/>
        <v>0</v>
      </c>
      <c r="F33" s="50"/>
      <c r="G33" s="50"/>
      <c r="H33" s="49">
        <f t="shared" si="4"/>
        <v>0</v>
      </c>
      <c r="I33" s="8">
        <f t="shared" si="3"/>
        <v>0</v>
      </c>
      <c r="J33" s="32"/>
    </row>
    <row r="34" spans="1:10" s="1" customFormat="1" ht="13.5" customHeight="1" x14ac:dyDescent="0.2">
      <c r="A34" s="55" t="s">
        <v>21</v>
      </c>
      <c r="B34" s="55" t="s">
        <v>72</v>
      </c>
      <c r="C34" s="19">
        <v>13</v>
      </c>
      <c r="D34" s="48">
        <v>1</v>
      </c>
      <c r="E34" s="49">
        <f t="shared" si="0"/>
        <v>14</v>
      </c>
      <c r="F34" s="50">
        <v>0</v>
      </c>
      <c r="G34" s="50">
        <v>0</v>
      </c>
      <c r="H34" s="49">
        <f t="shared" si="4"/>
        <v>0</v>
      </c>
      <c r="I34" s="8">
        <f t="shared" si="3"/>
        <v>14</v>
      </c>
      <c r="J34" s="32"/>
    </row>
    <row r="35" spans="1:10" s="1" customFormat="1" ht="13.5" customHeight="1" x14ac:dyDescent="0.2">
      <c r="A35" s="61" t="s">
        <v>53</v>
      </c>
      <c r="B35" s="61" t="s">
        <v>71</v>
      </c>
      <c r="C35" s="25">
        <v>1</v>
      </c>
      <c r="D35" s="52">
        <v>1</v>
      </c>
      <c r="E35" s="53">
        <f t="shared" si="0"/>
        <v>2</v>
      </c>
      <c r="F35" s="54">
        <v>0</v>
      </c>
      <c r="G35" s="54">
        <v>0</v>
      </c>
      <c r="H35" s="53">
        <f t="shared" si="4"/>
        <v>0</v>
      </c>
      <c r="I35" s="26">
        <f t="shared" si="3"/>
        <v>2</v>
      </c>
      <c r="J35" s="32"/>
    </row>
    <row r="36" spans="1:10" s="1" customFormat="1" ht="13.5" hidden="1" customHeight="1" x14ac:dyDescent="0.2">
      <c r="A36" s="55" t="s">
        <v>94</v>
      </c>
      <c r="B36" s="55"/>
      <c r="C36" s="19">
        <v>0</v>
      </c>
      <c r="D36" s="48">
        <v>0</v>
      </c>
      <c r="E36" s="49">
        <f t="shared" si="0"/>
        <v>0</v>
      </c>
      <c r="F36" s="50">
        <v>0</v>
      </c>
      <c r="G36" s="50">
        <v>0</v>
      </c>
      <c r="H36" s="49">
        <f t="shared" si="4"/>
        <v>0</v>
      </c>
      <c r="I36" s="8">
        <f t="shared" si="3"/>
        <v>0</v>
      </c>
      <c r="J36" s="32"/>
    </row>
    <row r="37" spans="1:10" s="1" customFormat="1" ht="13.5" customHeight="1" x14ac:dyDescent="0.2">
      <c r="A37" s="55" t="s">
        <v>90</v>
      </c>
      <c r="B37" s="55"/>
      <c r="C37" s="19">
        <v>0</v>
      </c>
      <c r="D37" s="48">
        <v>0</v>
      </c>
      <c r="E37" s="49">
        <f t="shared" si="0"/>
        <v>0</v>
      </c>
      <c r="F37" s="50">
        <v>1</v>
      </c>
      <c r="G37" s="50">
        <v>0</v>
      </c>
      <c r="H37" s="49">
        <f t="shared" si="4"/>
        <v>1</v>
      </c>
      <c r="I37" s="8">
        <f t="shared" si="3"/>
        <v>1</v>
      </c>
      <c r="J37" s="32"/>
    </row>
    <row r="38" spans="1:10" s="1" customFormat="1" ht="13.5" customHeight="1" x14ac:dyDescent="0.2">
      <c r="A38" s="55" t="s">
        <v>12</v>
      </c>
      <c r="B38" s="55" t="s">
        <v>64</v>
      </c>
      <c r="C38" s="19">
        <v>7</v>
      </c>
      <c r="D38" s="48">
        <v>1</v>
      </c>
      <c r="E38" s="49">
        <f t="shared" si="0"/>
        <v>8</v>
      </c>
      <c r="F38" s="50">
        <v>0</v>
      </c>
      <c r="G38" s="50">
        <v>0</v>
      </c>
      <c r="H38" s="49">
        <f t="shared" si="4"/>
        <v>0</v>
      </c>
      <c r="I38" s="8">
        <f t="shared" si="3"/>
        <v>8</v>
      </c>
      <c r="J38" s="32"/>
    </row>
    <row r="39" spans="1:10" s="1" customFormat="1" ht="13.5" customHeight="1" x14ac:dyDescent="0.2">
      <c r="A39" s="55" t="s">
        <v>108</v>
      </c>
      <c r="B39" s="55"/>
      <c r="C39" s="19">
        <v>0</v>
      </c>
      <c r="D39" s="48">
        <v>0</v>
      </c>
      <c r="E39" s="49">
        <f t="shared" si="0"/>
        <v>0</v>
      </c>
      <c r="F39" s="50">
        <v>1</v>
      </c>
      <c r="G39" s="50">
        <v>0</v>
      </c>
      <c r="H39" s="49">
        <f t="shared" si="4"/>
        <v>1</v>
      </c>
      <c r="I39" s="8">
        <f t="shared" si="3"/>
        <v>1</v>
      </c>
      <c r="J39" s="32"/>
    </row>
    <row r="40" spans="1:10" s="1" customFormat="1" ht="13.5" customHeight="1" x14ac:dyDescent="0.2">
      <c r="A40" s="55" t="s">
        <v>48</v>
      </c>
      <c r="B40" s="55" t="s">
        <v>73</v>
      </c>
      <c r="C40" s="19">
        <v>2</v>
      </c>
      <c r="D40" s="48">
        <v>0</v>
      </c>
      <c r="E40" s="49">
        <f t="shared" si="0"/>
        <v>2</v>
      </c>
      <c r="F40" s="50">
        <v>0</v>
      </c>
      <c r="G40" s="50">
        <v>0</v>
      </c>
      <c r="H40" s="49">
        <f t="shared" si="4"/>
        <v>0</v>
      </c>
      <c r="I40" s="8">
        <f t="shared" si="3"/>
        <v>2</v>
      </c>
      <c r="J40" s="32"/>
    </row>
    <row r="41" spans="1:10" s="1" customFormat="1" ht="13.5" hidden="1" customHeight="1" x14ac:dyDescent="0.2">
      <c r="A41" s="55" t="s">
        <v>35</v>
      </c>
      <c r="B41" s="55" t="s">
        <v>74</v>
      </c>
      <c r="C41" s="19"/>
      <c r="D41" s="48">
        <v>0</v>
      </c>
      <c r="E41" s="49">
        <f t="shared" si="0"/>
        <v>0</v>
      </c>
      <c r="F41" s="50"/>
      <c r="G41" s="50"/>
      <c r="H41" s="49">
        <f t="shared" si="4"/>
        <v>0</v>
      </c>
      <c r="I41" s="8">
        <f t="shared" si="3"/>
        <v>0</v>
      </c>
      <c r="J41" s="32"/>
    </row>
    <row r="42" spans="1:10" s="1" customFormat="1" ht="13.5" customHeight="1" x14ac:dyDescent="0.2">
      <c r="A42" s="55" t="s">
        <v>91</v>
      </c>
      <c r="B42" s="55"/>
      <c r="C42" s="19">
        <v>2</v>
      </c>
      <c r="D42" s="48">
        <v>1</v>
      </c>
      <c r="E42" s="49">
        <f t="shared" si="0"/>
        <v>3</v>
      </c>
      <c r="F42" s="50">
        <v>0</v>
      </c>
      <c r="G42" s="50">
        <v>0</v>
      </c>
      <c r="H42" s="49">
        <f t="shared" si="4"/>
        <v>0</v>
      </c>
      <c r="I42" s="8">
        <f t="shared" si="3"/>
        <v>3</v>
      </c>
      <c r="J42" s="32"/>
    </row>
    <row r="43" spans="1:10" s="1" customFormat="1" ht="13.5" hidden="1" customHeight="1" x14ac:dyDescent="0.2">
      <c r="A43" s="62" t="s">
        <v>22</v>
      </c>
      <c r="B43" s="62" t="s">
        <v>75</v>
      </c>
      <c r="C43" s="19"/>
      <c r="D43" s="48">
        <v>0</v>
      </c>
      <c r="E43" s="49">
        <f t="shared" si="0"/>
        <v>0</v>
      </c>
      <c r="F43" s="50">
        <v>0</v>
      </c>
      <c r="G43" s="50">
        <v>0</v>
      </c>
      <c r="H43" s="49">
        <f t="shared" si="4"/>
        <v>0</v>
      </c>
      <c r="I43" s="8">
        <f t="shared" si="3"/>
        <v>0</v>
      </c>
      <c r="J43" s="32"/>
    </row>
    <row r="44" spans="1:10" s="1" customFormat="1" ht="13.5" customHeight="1" x14ac:dyDescent="0.2">
      <c r="A44" s="63" t="s">
        <v>103</v>
      </c>
      <c r="B44" s="63"/>
      <c r="C44" s="25">
        <v>3</v>
      </c>
      <c r="D44" s="52">
        <v>0</v>
      </c>
      <c r="E44" s="53">
        <f t="shared" si="0"/>
        <v>3</v>
      </c>
      <c r="F44" s="54">
        <v>0</v>
      </c>
      <c r="G44" s="54">
        <v>0</v>
      </c>
      <c r="H44" s="53">
        <f t="shared" si="4"/>
        <v>0</v>
      </c>
      <c r="I44" s="26">
        <f t="shared" si="3"/>
        <v>3</v>
      </c>
      <c r="J44" s="32"/>
    </row>
    <row r="45" spans="1:10" s="1" customFormat="1" ht="13.5" customHeight="1" x14ac:dyDescent="0.2">
      <c r="A45" s="62" t="s">
        <v>30</v>
      </c>
      <c r="B45" s="62" t="s">
        <v>65</v>
      </c>
      <c r="C45" s="19">
        <v>2</v>
      </c>
      <c r="D45" s="48">
        <v>0</v>
      </c>
      <c r="E45" s="49">
        <f t="shared" si="0"/>
        <v>2</v>
      </c>
      <c r="F45" s="50">
        <v>1</v>
      </c>
      <c r="G45" s="50">
        <v>0</v>
      </c>
      <c r="H45" s="49">
        <f t="shared" si="4"/>
        <v>1</v>
      </c>
      <c r="I45" s="8">
        <f t="shared" si="3"/>
        <v>3</v>
      </c>
      <c r="J45" s="32"/>
    </row>
    <row r="46" spans="1:10" s="1" customFormat="1" ht="13.5" customHeight="1" x14ac:dyDescent="0.2">
      <c r="A46" s="55" t="s">
        <v>23</v>
      </c>
      <c r="B46" s="55" t="s">
        <v>66</v>
      </c>
      <c r="C46" s="19">
        <v>2</v>
      </c>
      <c r="D46" s="48">
        <v>0</v>
      </c>
      <c r="E46" s="49">
        <f t="shared" si="0"/>
        <v>2</v>
      </c>
      <c r="F46" s="50">
        <v>0</v>
      </c>
      <c r="G46" s="50">
        <v>0</v>
      </c>
      <c r="H46" s="49">
        <f t="shared" si="4"/>
        <v>0</v>
      </c>
      <c r="I46" s="8">
        <f t="shared" si="3"/>
        <v>2</v>
      </c>
      <c r="J46" s="32"/>
    </row>
    <row r="47" spans="1:10" s="1" customFormat="1" ht="13.5" customHeight="1" x14ac:dyDescent="0.2">
      <c r="A47" s="55" t="s">
        <v>28</v>
      </c>
      <c r="B47" s="55" t="s">
        <v>76</v>
      </c>
      <c r="C47" s="19">
        <v>3</v>
      </c>
      <c r="D47" s="48">
        <v>0</v>
      </c>
      <c r="E47" s="49">
        <f t="shared" si="0"/>
        <v>3</v>
      </c>
      <c r="F47" s="50">
        <v>0</v>
      </c>
      <c r="G47" s="50">
        <v>0</v>
      </c>
      <c r="H47" s="49">
        <f t="shared" si="4"/>
        <v>0</v>
      </c>
      <c r="I47" s="8">
        <f t="shared" si="3"/>
        <v>3</v>
      </c>
      <c r="J47" s="32"/>
    </row>
    <row r="48" spans="1:10" s="1" customFormat="1" ht="13.5" customHeight="1" x14ac:dyDescent="0.2">
      <c r="A48" s="55" t="s">
        <v>125</v>
      </c>
      <c r="B48" s="55"/>
      <c r="C48" s="19">
        <v>0</v>
      </c>
      <c r="D48" s="48">
        <v>0</v>
      </c>
      <c r="E48" s="49">
        <f t="shared" si="0"/>
        <v>0</v>
      </c>
      <c r="F48" s="50">
        <v>1</v>
      </c>
      <c r="G48" s="50">
        <v>0</v>
      </c>
      <c r="H48" s="49">
        <f t="shared" si="4"/>
        <v>1</v>
      </c>
      <c r="I48" s="8">
        <f t="shared" si="3"/>
        <v>1</v>
      </c>
      <c r="J48" s="32"/>
    </row>
    <row r="49" spans="1:10" s="1" customFormat="1" ht="13.5" customHeight="1" x14ac:dyDescent="0.2">
      <c r="A49" s="55" t="s">
        <v>124</v>
      </c>
      <c r="B49" s="55"/>
      <c r="C49" s="19">
        <v>1</v>
      </c>
      <c r="D49" s="48">
        <v>0</v>
      </c>
      <c r="E49" s="49">
        <f t="shared" si="0"/>
        <v>1</v>
      </c>
      <c r="F49" s="50">
        <v>0</v>
      </c>
      <c r="G49" s="50">
        <v>0</v>
      </c>
      <c r="H49" s="49">
        <f t="shared" ref="H49" si="5">SUM(F49:G49)</f>
        <v>0</v>
      </c>
      <c r="I49" s="8">
        <f t="shared" ref="I49" si="6">SUM(E49+H49)</f>
        <v>1</v>
      </c>
      <c r="J49" s="32"/>
    </row>
    <row r="50" spans="1:10" s="1" customFormat="1" ht="13.5" hidden="1" customHeight="1" x14ac:dyDescent="0.2">
      <c r="A50" s="62" t="s">
        <v>99</v>
      </c>
      <c r="B50" s="62"/>
      <c r="C50" s="19">
        <v>0</v>
      </c>
      <c r="D50" s="48">
        <v>0</v>
      </c>
      <c r="E50" s="49">
        <f t="shared" si="0"/>
        <v>0</v>
      </c>
      <c r="F50" s="50">
        <v>0</v>
      </c>
      <c r="G50" s="50">
        <v>0</v>
      </c>
      <c r="H50" s="49">
        <f t="shared" si="4"/>
        <v>0</v>
      </c>
      <c r="I50" s="8">
        <f t="shared" si="3"/>
        <v>0</v>
      </c>
      <c r="J50" s="32"/>
    </row>
    <row r="51" spans="1:10" s="1" customFormat="1" ht="13.5" customHeight="1" x14ac:dyDescent="0.2">
      <c r="A51" s="62" t="s">
        <v>98</v>
      </c>
      <c r="B51" s="62"/>
      <c r="C51" s="19">
        <v>0</v>
      </c>
      <c r="D51" s="48">
        <v>1</v>
      </c>
      <c r="E51" s="49">
        <f t="shared" si="0"/>
        <v>1</v>
      </c>
      <c r="F51" s="50">
        <v>0</v>
      </c>
      <c r="G51" s="50">
        <v>0</v>
      </c>
      <c r="H51" s="49">
        <f t="shared" si="4"/>
        <v>0</v>
      </c>
      <c r="I51" s="8">
        <f t="shared" si="3"/>
        <v>1</v>
      </c>
      <c r="J51" s="32"/>
    </row>
    <row r="52" spans="1:10" s="1" customFormat="1" ht="13.5" customHeight="1" x14ac:dyDescent="0.2">
      <c r="A52" s="61" t="s">
        <v>13</v>
      </c>
      <c r="B52" s="61" t="s">
        <v>80</v>
      </c>
      <c r="C52" s="25">
        <v>1</v>
      </c>
      <c r="D52" s="52">
        <v>0</v>
      </c>
      <c r="E52" s="53">
        <f t="shared" si="0"/>
        <v>1</v>
      </c>
      <c r="F52" s="54">
        <v>1</v>
      </c>
      <c r="G52" s="54">
        <v>0</v>
      </c>
      <c r="H52" s="53">
        <f t="shared" si="4"/>
        <v>1</v>
      </c>
      <c r="I52" s="26">
        <f t="shared" si="3"/>
        <v>2</v>
      </c>
      <c r="J52" s="32"/>
    </row>
    <row r="53" spans="1:10" s="1" customFormat="1" ht="13.5" hidden="1" customHeight="1" x14ac:dyDescent="0.2">
      <c r="A53" s="55" t="s">
        <v>44</v>
      </c>
      <c r="B53" s="55"/>
      <c r="C53" s="19"/>
      <c r="D53" s="48">
        <v>0</v>
      </c>
      <c r="E53" s="49">
        <f t="shared" si="0"/>
        <v>0</v>
      </c>
      <c r="F53" s="50">
        <v>0</v>
      </c>
      <c r="G53" s="50"/>
      <c r="H53" s="49">
        <f t="shared" si="4"/>
        <v>0</v>
      </c>
      <c r="I53" s="8">
        <f t="shared" si="3"/>
        <v>0</v>
      </c>
      <c r="J53" s="32"/>
    </row>
    <row r="54" spans="1:10" s="1" customFormat="1" ht="13.5" customHeight="1" x14ac:dyDescent="0.2">
      <c r="A54" s="55" t="s">
        <v>56</v>
      </c>
      <c r="B54" s="55" t="s">
        <v>79</v>
      </c>
      <c r="C54" s="19">
        <v>1</v>
      </c>
      <c r="D54" s="48">
        <v>1</v>
      </c>
      <c r="E54" s="49">
        <f t="shared" si="0"/>
        <v>2</v>
      </c>
      <c r="F54" s="50">
        <v>0</v>
      </c>
      <c r="G54" s="50">
        <v>1</v>
      </c>
      <c r="H54" s="49">
        <f t="shared" si="4"/>
        <v>1</v>
      </c>
      <c r="I54" s="8">
        <f t="shared" si="3"/>
        <v>3</v>
      </c>
      <c r="J54" s="32"/>
    </row>
    <row r="55" spans="1:10" s="1" customFormat="1" ht="13.5" customHeight="1" x14ac:dyDescent="0.2">
      <c r="A55" s="55" t="s">
        <v>24</v>
      </c>
      <c r="B55" s="55" t="s">
        <v>81</v>
      </c>
      <c r="C55" s="19">
        <v>0</v>
      </c>
      <c r="D55" s="48">
        <v>1</v>
      </c>
      <c r="E55" s="49">
        <f t="shared" si="0"/>
        <v>1</v>
      </c>
      <c r="F55" s="50">
        <v>0</v>
      </c>
      <c r="G55" s="50">
        <v>0</v>
      </c>
      <c r="H55" s="49">
        <f t="shared" si="4"/>
        <v>0</v>
      </c>
      <c r="I55" s="8">
        <f t="shared" si="3"/>
        <v>1</v>
      </c>
      <c r="J55" s="32"/>
    </row>
    <row r="56" spans="1:10" s="1" customFormat="1" ht="13.5" customHeight="1" x14ac:dyDescent="0.2">
      <c r="A56" s="55" t="s">
        <v>104</v>
      </c>
      <c r="B56" s="55"/>
      <c r="C56" s="19">
        <v>1</v>
      </c>
      <c r="D56" s="48">
        <v>0</v>
      </c>
      <c r="E56" s="49">
        <f t="shared" si="0"/>
        <v>1</v>
      </c>
      <c r="F56" s="50">
        <v>0</v>
      </c>
      <c r="G56" s="50">
        <v>0</v>
      </c>
      <c r="H56" s="49">
        <f t="shared" si="4"/>
        <v>0</v>
      </c>
      <c r="I56" s="8">
        <f t="shared" si="3"/>
        <v>1</v>
      </c>
      <c r="J56" s="32"/>
    </row>
    <row r="57" spans="1:10" s="1" customFormat="1" ht="13.5" customHeight="1" x14ac:dyDescent="0.2">
      <c r="A57" s="62" t="s">
        <v>14</v>
      </c>
      <c r="B57" s="62" t="s">
        <v>82</v>
      </c>
      <c r="C57" s="19">
        <v>4</v>
      </c>
      <c r="D57" s="48">
        <v>0</v>
      </c>
      <c r="E57" s="49">
        <f t="shared" si="0"/>
        <v>4</v>
      </c>
      <c r="F57" s="50">
        <v>2</v>
      </c>
      <c r="G57" s="50">
        <v>1</v>
      </c>
      <c r="H57" s="49">
        <f t="shared" si="4"/>
        <v>3</v>
      </c>
      <c r="I57" s="8">
        <f t="shared" si="3"/>
        <v>7</v>
      </c>
      <c r="J57" s="32"/>
    </row>
    <row r="58" spans="1:10" s="1" customFormat="1" ht="13.5" customHeight="1" x14ac:dyDescent="0.2">
      <c r="A58" s="63" t="s">
        <v>112</v>
      </c>
      <c r="B58" s="63"/>
      <c r="C58" s="25">
        <v>0</v>
      </c>
      <c r="D58" s="52">
        <v>0</v>
      </c>
      <c r="E58" s="53">
        <f t="shared" si="0"/>
        <v>0</v>
      </c>
      <c r="F58" s="54">
        <v>1</v>
      </c>
      <c r="G58" s="54">
        <v>0</v>
      </c>
      <c r="H58" s="53">
        <f t="shared" si="4"/>
        <v>1</v>
      </c>
      <c r="I58" s="26">
        <f t="shared" si="3"/>
        <v>1</v>
      </c>
      <c r="J58" s="32"/>
    </row>
    <row r="59" spans="1:10" s="1" customFormat="1" ht="13.5" customHeight="1" x14ac:dyDescent="0.2">
      <c r="A59" s="55" t="s">
        <v>27</v>
      </c>
      <c r="B59" s="55" t="s">
        <v>83</v>
      </c>
      <c r="C59" s="19">
        <v>2</v>
      </c>
      <c r="D59" s="48">
        <v>0</v>
      </c>
      <c r="E59" s="49">
        <f t="shared" si="0"/>
        <v>2</v>
      </c>
      <c r="F59" s="50">
        <v>0</v>
      </c>
      <c r="G59" s="50">
        <v>0</v>
      </c>
      <c r="H59" s="49">
        <f t="shared" si="4"/>
        <v>0</v>
      </c>
      <c r="I59" s="8">
        <f t="shared" si="3"/>
        <v>2</v>
      </c>
      <c r="J59" s="32"/>
    </row>
    <row r="60" spans="1:10" s="1" customFormat="1" ht="13.5" customHeight="1" x14ac:dyDescent="0.2">
      <c r="A60" s="55" t="s">
        <v>105</v>
      </c>
      <c r="B60" s="55"/>
      <c r="C60" s="19">
        <v>1</v>
      </c>
      <c r="D60" s="48">
        <v>0</v>
      </c>
      <c r="E60" s="49">
        <f t="shared" si="0"/>
        <v>1</v>
      </c>
      <c r="F60" s="50">
        <v>0</v>
      </c>
      <c r="G60" s="50">
        <v>0</v>
      </c>
      <c r="H60" s="49">
        <f t="shared" si="4"/>
        <v>0</v>
      </c>
      <c r="I60" s="8">
        <f t="shared" si="3"/>
        <v>1</v>
      </c>
      <c r="J60" s="32"/>
    </row>
    <row r="61" spans="1:10" s="1" customFormat="1" ht="13.5" customHeight="1" x14ac:dyDescent="0.2">
      <c r="A61" s="55" t="s">
        <v>32</v>
      </c>
      <c r="B61" s="55" t="s">
        <v>84</v>
      </c>
      <c r="C61" s="19">
        <v>1</v>
      </c>
      <c r="D61" s="48">
        <v>0</v>
      </c>
      <c r="E61" s="49">
        <f t="shared" si="0"/>
        <v>1</v>
      </c>
      <c r="F61" s="50">
        <v>0</v>
      </c>
      <c r="G61" s="50">
        <v>0</v>
      </c>
      <c r="H61" s="49">
        <f t="shared" si="4"/>
        <v>0</v>
      </c>
      <c r="I61" s="8">
        <f t="shared" si="3"/>
        <v>1</v>
      </c>
      <c r="J61" s="32"/>
    </row>
    <row r="62" spans="1:10" s="1" customFormat="1" ht="13.5" customHeight="1" x14ac:dyDescent="0.2">
      <c r="A62" s="55" t="s">
        <v>15</v>
      </c>
      <c r="B62" s="55" t="s">
        <v>85</v>
      </c>
      <c r="C62" s="19">
        <v>2</v>
      </c>
      <c r="D62" s="48">
        <v>0</v>
      </c>
      <c r="E62" s="49">
        <f t="shared" si="0"/>
        <v>2</v>
      </c>
      <c r="F62" s="50">
        <v>0</v>
      </c>
      <c r="G62" s="50">
        <v>0</v>
      </c>
      <c r="H62" s="49">
        <f t="shared" si="4"/>
        <v>0</v>
      </c>
      <c r="I62" s="8">
        <f t="shared" si="3"/>
        <v>2</v>
      </c>
      <c r="J62" s="32"/>
    </row>
    <row r="63" spans="1:10" s="1" customFormat="1" ht="13.5" hidden="1" customHeight="1" x14ac:dyDescent="0.2">
      <c r="A63" s="55" t="s">
        <v>31</v>
      </c>
      <c r="B63" s="55" t="s">
        <v>78</v>
      </c>
      <c r="C63" s="19"/>
      <c r="D63" s="48">
        <v>0</v>
      </c>
      <c r="E63" s="49">
        <f t="shared" si="0"/>
        <v>0</v>
      </c>
      <c r="F63" s="50">
        <v>0</v>
      </c>
      <c r="G63" s="50">
        <v>0</v>
      </c>
      <c r="H63" s="49">
        <f t="shared" si="4"/>
        <v>0</v>
      </c>
      <c r="I63" s="8">
        <f t="shared" si="3"/>
        <v>0</v>
      </c>
      <c r="J63" s="32"/>
    </row>
    <row r="64" spans="1:10" s="1" customFormat="1" ht="13.5" hidden="1" customHeight="1" x14ac:dyDescent="0.2">
      <c r="A64" s="55" t="s">
        <v>107</v>
      </c>
      <c r="B64" s="55"/>
      <c r="C64" s="19"/>
      <c r="D64" s="48">
        <v>0</v>
      </c>
      <c r="E64" s="49">
        <f t="shared" si="0"/>
        <v>0</v>
      </c>
      <c r="F64" s="50"/>
      <c r="G64" s="50">
        <v>0</v>
      </c>
      <c r="H64" s="49">
        <f t="shared" si="4"/>
        <v>0</v>
      </c>
      <c r="I64" s="8">
        <f t="shared" si="3"/>
        <v>0</v>
      </c>
      <c r="J64" s="32"/>
    </row>
    <row r="65" spans="1:26" s="1" customFormat="1" ht="13.5" hidden="1" customHeight="1" x14ac:dyDescent="0.2">
      <c r="A65" s="55" t="s">
        <v>106</v>
      </c>
      <c r="B65" s="55"/>
      <c r="C65" s="19"/>
      <c r="D65" s="48">
        <v>0</v>
      </c>
      <c r="E65" s="49">
        <f t="shared" si="0"/>
        <v>0</v>
      </c>
      <c r="F65" s="50">
        <v>0</v>
      </c>
      <c r="G65" s="50">
        <v>0</v>
      </c>
      <c r="H65" s="49">
        <f t="shared" si="4"/>
        <v>0</v>
      </c>
      <c r="I65" s="8">
        <f t="shared" si="3"/>
        <v>0</v>
      </c>
      <c r="J65" s="32"/>
    </row>
    <row r="66" spans="1:26" s="1" customFormat="1" ht="13.5" hidden="1" customHeight="1" x14ac:dyDescent="0.2">
      <c r="A66" s="55" t="s">
        <v>52</v>
      </c>
      <c r="B66" s="55" t="s">
        <v>86</v>
      </c>
      <c r="C66" s="19"/>
      <c r="D66" s="48">
        <v>0</v>
      </c>
      <c r="E66" s="49">
        <f t="shared" si="0"/>
        <v>0</v>
      </c>
      <c r="F66" s="50">
        <v>0</v>
      </c>
      <c r="G66" s="50">
        <v>0</v>
      </c>
      <c r="H66" s="49">
        <f t="shared" si="4"/>
        <v>0</v>
      </c>
      <c r="I66" s="8">
        <f t="shared" si="3"/>
        <v>0</v>
      </c>
      <c r="J66" s="32"/>
    </row>
    <row r="67" spans="1:26" s="1" customFormat="1" ht="13.5" hidden="1" customHeight="1" x14ac:dyDescent="0.2">
      <c r="A67" s="61" t="s">
        <v>50</v>
      </c>
      <c r="B67" s="61" t="s">
        <v>60</v>
      </c>
      <c r="C67" s="25">
        <v>0</v>
      </c>
      <c r="D67" s="52">
        <v>0</v>
      </c>
      <c r="E67" s="53">
        <f t="shared" si="0"/>
        <v>0</v>
      </c>
      <c r="F67" s="54">
        <v>0</v>
      </c>
      <c r="G67" s="54">
        <v>0</v>
      </c>
      <c r="H67" s="53">
        <f t="shared" si="4"/>
        <v>0</v>
      </c>
      <c r="I67" s="26">
        <f t="shared" si="3"/>
        <v>0</v>
      </c>
      <c r="J67" s="32"/>
    </row>
    <row r="68" spans="1:26" s="1" customFormat="1" ht="13.5" customHeight="1" x14ac:dyDescent="0.2">
      <c r="A68" s="55" t="s">
        <v>41</v>
      </c>
      <c r="B68" s="55" t="s">
        <v>77</v>
      </c>
      <c r="C68" s="19">
        <v>4</v>
      </c>
      <c r="D68" s="48">
        <v>0</v>
      </c>
      <c r="E68" s="49">
        <f t="shared" si="0"/>
        <v>4</v>
      </c>
      <c r="F68" s="50">
        <v>0</v>
      </c>
      <c r="G68" s="50">
        <v>0</v>
      </c>
      <c r="H68" s="49">
        <f t="shared" si="4"/>
        <v>0</v>
      </c>
      <c r="I68" s="8">
        <f t="shared" si="3"/>
        <v>4</v>
      </c>
      <c r="J68" s="32"/>
    </row>
    <row r="69" spans="1:26" s="1" customFormat="1" ht="13.5" customHeight="1" x14ac:dyDescent="0.2">
      <c r="A69" s="55" t="s">
        <v>36</v>
      </c>
      <c r="B69" s="55"/>
      <c r="C69" s="19">
        <v>1</v>
      </c>
      <c r="D69" s="48">
        <v>1</v>
      </c>
      <c r="E69" s="49">
        <f t="shared" si="0"/>
        <v>2</v>
      </c>
      <c r="F69" s="50">
        <v>0</v>
      </c>
      <c r="G69" s="50">
        <v>0</v>
      </c>
      <c r="H69" s="49">
        <f t="shared" si="4"/>
        <v>0</v>
      </c>
      <c r="I69" s="8">
        <f t="shared" si="3"/>
        <v>2</v>
      </c>
      <c r="J69" s="32"/>
    </row>
    <row r="70" spans="1:26" s="1" customFormat="1" ht="13.5" hidden="1" customHeight="1" x14ac:dyDescent="0.2">
      <c r="A70" s="55" t="s">
        <v>113</v>
      </c>
      <c r="B70" s="55"/>
      <c r="C70" s="19">
        <v>0</v>
      </c>
      <c r="D70" s="48">
        <v>0</v>
      </c>
      <c r="E70" s="49">
        <f t="shared" si="0"/>
        <v>0</v>
      </c>
      <c r="F70" s="50">
        <v>0</v>
      </c>
      <c r="G70" s="50">
        <v>0</v>
      </c>
      <c r="H70" s="49">
        <f t="shared" si="4"/>
        <v>0</v>
      </c>
      <c r="I70" s="8">
        <f t="shared" si="3"/>
        <v>0</v>
      </c>
      <c r="J70" s="32"/>
    </row>
    <row r="71" spans="1:26" s="1" customFormat="1" ht="13.5" customHeight="1" x14ac:dyDescent="0.2">
      <c r="A71" s="55" t="s">
        <v>43</v>
      </c>
      <c r="B71" s="55"/>
      <c r="C71" s="19">
        <v>1</v>
      </c>
      <c r="D71" s="48">
        <v>0</v>
      </c>
      <c r="E71" s="49">
        <f t="shared" si="0"/>
        <v>1</v>
      </c>
      <c r="F71" s="50">
        <v>0</v>
      </c>
      <c r="G71" s="50"/>
      <c r="H71" s="49">
        <f>SUM(F71:G71)</f>
        <v>0</v>
      </c>
      <c r="I71" s="8">
        <f t="shared" si="3"/>
        <v>1</v>
      </c>
      <c r="J71" s="32"/>
    </row>
    <row r="72" spans="1:26" s="1" customFormat="1" ht="13.5" hidden="1" customHeight="1" x14ac:dyDescent="0.2">
      <c r="A72" s="55" t="s">
        <v>47</v>
      </c>
      <c r="B72" s="55"/>
      <c r="C72" s="19">
        <v>0</v>
      </c>
      <c r="D72" s="48">
        <v>0</v>
      </c>
      <c r="E72" s="49">
        <f t="shared" si="0"/>
        <v>0</v>
      </c>
      <c r="F72" s="50">
        <v>0</v>
      </c>
      <c r="G72" s="50">
        <v>0</v>
      </c>
      <c r="H72" s="49">
        <f>SUM(F72:G72)</f>
        <v>0</v>
      </c>
      <c r="I72" s="8">
        <f t="shared" si="3"/>
        <v>0</v>
      </c>
      <c r="J72" s="32"/>
    </row>
    <row r="73" spans="1:26" s="1" customFormat="1" ht="13.5" customHeight="1" x14ac:dyDescent="0.2">
      <c r="A73" s="55" t="s">
        <v>92</v>
      </c>
      <c r="B73" s="55"/>
      <c r="C73" s="19">
        <v>1</v>
      </c>
      <c r="D73" s="48">
        <v>0</v>
      </c>
      <c r="E73" s="49">
        <f t="shared" si="0"/>
        <v>1</v>
      </c>
      <c r="F73" s="50">
        <v>0</v>
      </c>
      <c r="G73" s="50">
        <v>0</v>
      </c>
      <c r="H73" s="49">
        <f>SUM(F73:G73)</f>
        <v>0</v>
      </c>
      <c r="I73" s="8">
        <f>SUM(E73+H73)</f>
        <v>1</v>
      </c>
      <c r="J73" s="32"/>
    </row>
    <row r="74" spans="1:26" s="1" customFormat="1" ht="13.5" hidden="1" customHeight="1" x14ac:dyDescent="0.2">
      <c r="A74" s="55" t="s">
        <v>42</v>
      </c>
      <c r="B74" s="55"/>
      <c r="C74" s="19"/>
      <c r="D74" s="48"/>
      <c r="E74" s="49">
        <f t="shared" si="0"/>
        <v>0</v>
      </c>
      <c r="F74" s="50">
        <v>0</v>
      </c>
      <c r="G74" s="50">
        <v>0</v>
      </c>
      <c r="H74" s="49">
        <f t="shared" si="1"/>
        <v>0</v>
      </c>
      <c r="I74" s="8">
        <f t="shared" si="2"/>
        <v>0</v>
      </c>
      <c r="J74" s="32"/>
    </row>
    <row r="75" spans="1:26" s="1" customFormat="1" ht="13.5" customHeight="1" x14ac:dyDescent="0.2">
      <c r="A75" s="61" t="s">
        <v>114</v>
      </c>
      <c r="B75" s="61"/>
      <c r="C75" s="25">
        <v>3</v>
      </c>
      <c r="D75" s="52">
        <v>0</v>
      </c>
      <c r="E75" s="53">
        <f t="shared" si="0"/>
        <v>3</v>
      </c>
      <c r="F75" s="54">
        <v>0</v>
      </c>
      <c r="G75" s="54">
        <v>0</v>
      </c>
      <c r="H75" s="53">
        <f>SUM(F75:G75)</f>
        <v>0</v>
      </c>
      <c r="I75" s="26">
        <f>SUM(E75+H75)</f>
        <v>3</v>
      </c>
      <c r="J75" s="32"/>
    </row>
    <row r="76" spans="1:26" s="1" customFormat="1" ht="13.5" customHeight="1" x14ac:dyDescent="0.2">
      <c r="A76" s="55" t="s">
        <v>54</v>
      </c>
      <c r="B76" s="55" t="s">
        <v>70</v>
      </c>
      <c r="C76" s="19">
        <v>2</v>
      </c>
      <c r="D76" s="48">
        <v>0</v>
      </c>
      <c r="E76" s="49">
        <f t="shared" si="0"/>
        <v>2</v>
      </c>
      <c r="F76" s="50">
        <v>0</v>
      </c>
      <c r="G76" s="50">
        <v>0</v>
      </c>
      <c r="H76" s="49">
        <f t="shared" si="1"/>
        <v>0</v>
      </c>
      <c r="I76" s="8">
        <f t="shared" si="2"/>
        <v>2</v>
      </c>
      <c r="J76" s="32"/>
    </row>
    <row r="77" spans="1:26" s="1" customFormat="1" ht="13.5" customHeight="1" x14ac:dyDescent="0.2">
      <c r="A77" s="55" t="s">
        <v>93</v>
      </c>
      <c r="B77" s="55"/>
      <c r="C77" s="19">
        <v>1</v>
      </c>
      <c r="D77" s="48">
        <v>0</v>
      </c>
      <c r="E77" s="49">
        <f t="shared" si="0"/>
        <v>1</v>
      </c>
      <c r="F77" s="50">
        <v>0</v>
      </c>
      <c r="G77" s="50">
        <v>0</v>
      </c>
      <c r="H77" s="49">
        <f t="shared" si="1"/>
        <v>0</v>
      </c>
      <c r="I77" s="8">
        <f t="shared" si="2"/>
        <v>1</v>
      </c>
      <c r="J77" s="32"/>
    </row>
    <row r="78" spans="1:26" s="1" customFormat="1" ht="13.5" customHeight="1" thickBot="1" x14ac:dyDescent="0.25">
      <c r="A78" s="55" t="s">
        <v>37</v>
      </c>
      <c r="B78" s="55" t="s">
        <v>87</v>
      </c>
      <c r="C78" s="19">
        <v>3</v>
      </c>
      <c r="D78" s="48">
        <v>0</v>
      </c>
      <c r="E78" s="49">
        <f t="shared" si="0"/>
        <v>3</v>
      </c>
      <c r="F78" s="50">
        <v>0</v>
      </c>
      <c r="G78" s="50">
        <v>0</v>
      </c>
      <c r="H78" s="49">
        <f t="shared" si="1"/>
        <v>0</v>
      </c>
      <c r="I78" s="8">
        <f t="shared" si="2"/>
        <v>3</v>
      </c>
      <c r="J78" s="32"/>
    </row>
    <row r="79" spans="1:26" s="1" customFormat="1" ht="13.5" hidden="1" customHeight="1" x14ac:dyDescent="0.2">
      <c r="A79" s="55" t="s">
        <v>29</v>
      </c>
      <c r="B79" s="55" t="s">
        <v>88</v>
      </c>
      <c r="C79" s="20"/>
      <c r="D79" s="64">
        <v>0</v>
      </c>
      <c r="E79" s="49">
        <f t="shared" si="0"/>
        <v>0</v>
      </c>
      <c r="F79" s="50">
        <v>0</v>
      </c>
      <c r="G79" s="50">
        <v>0</v>
      </c>
      <c r="H79" s="49">
        <f t="shared" ref="H79" si="7">SUM(F79:G79)</f>
        <v>0</v>
      </c>
      <c r="I79" s="8">
        <f t="shared" si="2"/>
        <v>0</v>
      </c>
      <c r="J79" s="32"/>
    </row>
    <row r="80" spans="1:26" s="5" customFormat="1" ht="15" hidden="1" customHeight="1" thickBot="1" x14ac:dyDescent="0.25">
      <c r="A80" s="55" t="s">
        <v>26</v>
      </c>
      <c r="B80" s="55" t="s">
        <v>89</v>
      </c>
      <c r="C80" s="65"/>
      <c r="D80" s="64">
        <v>0</v>
      </c>
      <c r="E80" s="49">
        <f t="shared" ref="E80" si="8">SUM(C80:D80)</f>
        <v>0</v>
      </c>
      <c r="F80" s="50"/>
      <c r="G80" s="50">
        <v>0</v>
      </c>
      <c r="H80" s="49">
        <f t="shared" ref="H80" si="9">SUM(F80:G80)</f>
        <v>0</v>
      </c>
      <c r="I80" s="8">
        <f t="shared" ref="I80" si="10">SUM(E80+H80)</f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1" customFormat="1" ht="12" x14ac:dyDescent="0.2">
      <c r="A81" s="66" t="s">
        <v>97</v>
      </c>
      <c r="B81" s="67"/>
      <c r="C81" s="29">
        <f>SUM(C6:C80)</f>
        <v>96</v>
      </c>
      <c r="D81" s="30">
        <f>SUM(D6:D80)</f>
        <v>11</v>
      </c>
      <c r="E81" s="31">
        <f>D81+C81</f>
        <v>107</v>
      </c>
      <c r="F81" s="29">
        <f>SUM(F6:F80)</f>
        <v>14</v>
      </c>
      <c r="G81" s="30">
        <f>SUM(G6:G80)</f>
        <v>3</v>
      </c>
      <c r="H81" s="31">
        <f>G81+F81</f>
        <v>17</v>
      </c>
      <c r="I81" s="28">
        <f>H81+E81</f>
        <v>124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1" customFormat="1" ht="12" x14ac:dyDescent="0.2">
      <c r="A82" s="68" t="s">
        <v>16</v>
      </c>
      <c r="B82" s="69"/>
      <c r="C82" s="70">
        <v>5680</v>
      </c>
      <c r="D82" s="71">
        <v>494</v>
      </c>
      <c r="E82" s="72">
        <f>SUM(C82:D82)</f>
        <v>6174</v>
      </c>
      <c r="F82" s="70">
        <v>453</v>
      </c>
      <c r="G82" s="73">
        <v>279</v>
      </c>
      <c r="H82" s="72">
        <f>SUM(F82:G82)</f>
        <v>732</v>
      </c>
      <c r="I82" s="9">
        <f>H82+E82</f>
        <v>6906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1" customFormat="1" ht="12.75" thickBot="1" x14ac:dyDescent="0.25">
      <c r="A83" s="82" t="s">
        <v>17</v>
      </c>
      <c r="B83" s="83"/>
      <c r="C83" s="10">
        <f>+C82+C81</f>
        <v>5776</v>
      </c>
      <c r="D83" s="11">
        <f>+D82+D81</f>
        <v>505</v>
      </c>
      <c r="E83" s="12">
        <f>+E82+E81</f>
        <v>6281</v>
      </c>
      <c r="F83" s="13">
        <f t="shared" ref="F83:H83" si="11">+F82+F81</f>
        <v>467</v>
      </c>
      <c r="G83" s="14">
        <f t="shared" si="11"/>
        <v>282</v>
      </c>
      <c r="H83" s="15">
        <f t="shared" si="11"/>
        <v>749</v>
      </c>
      <c r="I83" s="16">
        <f>H83+E83</f>
        <v>7030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1" customFormat="1" ht="12.75" thickBot="1" x14ac:dyDescent="0.25">
      <c r="A84" s="84" t="s">
        <v>18</v>
      </c>
      <c r="B84" s="85"/>
      <c r="C84" s="74"/>
      <c r="D84" s="75"/>
      <c r="E84" s="17">
        <f>COUNTIF(E6:E57,"&gt;0")+COUNTIF(E59:E80,"&gt;0")+COUNTIF(E82:E82,"&gt;0")</f>
        <v>50</v>
      </c>
      <c r="F84" s="75"/>
      <c r="G84" s="75"/>
      <c r="H84" s="18">
        <f>COUNTIF(H6:H57,"&gt;0")+COUNTIF(H59:H80,"&gt;0")+COUNTIF(H82:H82,"&gt;0")</f>
        <v>13</v>
      </c>
      <c r="I84" s="24">
        <f>COUNTIF(I6:I57,"&gt;0")+COUNTIF(I59:I80,"&gt;0")+COUNTIF(I82:I82,"&gt;0")</f>
        <v>53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1" customFormat="1" ht="12" customHeight="1" x14ac:dyDescent="0.2">
      <c r="A85" s="2" t="s">
        <v>19</v>
      </c>
      <c r="B85" s="2"/>
      <c r="C85" s="76"/>
      <c r="E85" s="7"/>
      <c r="I85" s="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1" customFormat="1" ht="12" customHeight="1" x14ac:dyDescent="0.2">
      <c r="I86" s="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1" customFormat="1" ht="11.1" customHeight="1" x14ac:dyDescent="0.2">
      <c r="I87" s="4"/>
    </row>
    <row r="88" spans="1:26" s="1" customFormat="1" ht="9.75" customHeight="1" x14ac:dyDescent="0.2">
      <c r="I88" s="4"/>
      <c r="K88" s="7"/>
    </row>
    <row r="89" spans="1:26" s="1" customFormat="1" ht="11.1" customHeight="1" x14ac:dyDescent="0.2">
      <c r="I89" s="4"/>
    </row>
    <row r="90" spans="1:26" s="1" customFormat="1" ht="11.1" customHeight="1" x14ac:dyDescent="0.2">
      <c r="I90" s="4"/>
    </row>
    <row r="91" spans="1:26" s="1" customFormat="1" ht="11.1" customHeight="1" x14ac:dyDescent="0.2">
      <c r="I91" s="4"/>
    </row>
    <row r="92" spans="1:26" s="1" customFormat="1" ht="10.5" customHeight="1" x14ac:dyDescent="0.2">
      <c r="E92" s="3"/>
      <c r="I92" s="4"/>
    </row>
    <row r="93" spans="1:26" s="1" customFormat="1" ht="13.5" customHeight="1" x14ac:dyDescent="0.2">
      <c r="I93" s="4"/>
    </row>
    <row r="94" spans="1:26" s="1" customFormat="1" ht="18" customHeight="1" x14ac:dyDescent="0.2">
      <c r="I94" s="4"/>
    </row>
    <row r="95" spans="1:26" s="1" customFormat="1" ht="12" customHeight="1" x14ac:dyDescent="0.2">
      <c r="I95" s="4"/>
    </row>
    <row r="96" spans="1:26" ht="24" customHeight="1" x14ac:dyDescent="0.2">
      <c r="A96" s="1"/>
      <c r="B96" s="1"/>
      <c r="C96" s="1"/>
      <c r="D96" s="1"/>
      <c r="E96" s="1"/>
      <c r="F96" s="1"/>
      <c r="G96" s="1"/>
      <c r="H96" s="1"/>
      <c r="I96" s="4"/>
      <c r="N96" s="21" t="s">
        <v>38</v>
      </c>
      <c r="O96" s="21" t="s">
        <v>39</v>
      </c>
      <c r="P96" s="21" t="s">
        <v>40</v>
      </c>
      <c r="Q96" s="21" t="s">
        <v>2</v>
      </c>
      <c r="R96" s="21"/>
    </row>
    <row r="97" spans="9:18" s="1" customFormat="1" ht="12.75" customHeight="1" x14ac:dyDescent="0.2">
      <c r="I97" s="4"/>
      <c r="N97" s="22">
        <v>2006</v>
      </c>
      <c r="O97" s="23">
        <v>22</v>
      </c>
      <c r="P97" s="23">
        <v>7</v>
      </c>
      <c r="Q97" s="23">
        <v>28</v>
      </c>
      <c r="R97" s="22"/>
    </row>
    <row r="98" spans="9:18" s="1" customFormat="1" ht="12.75" customHeight="1" x14ac:dyDescent="0.2">
      <c r="I98" s="4"/>
      <c r="N98" s="22">
        <v>2007</v>
      </c>
      <c r="O98" s="23">
        <v>46</v>
      </c>
      <c r="P98" s="23">
        <v>16</v>
      </c>
      <c r="Q98" s="23">
        <v>49</v>
      </c>
      <c r="R98" s="22"/>
    </row>
    <row r="99" spans="9:18" s="1" customFormat="1" ht="12.75" customHeight="1" x14ac:dyDescent="0.2">
      <c r="I99" s="4"/>
      <c r="N99" s="22">
        <v>2008</v>
      </c>
      <c r="O99" s="23">
        <v>60</v>
      </c>
      <c r="P99" s="23">
        <v>16</v>
      </c>
      <c r="Q99" s="23">
        <v>62</v>
      </c>
      <c r="R99" s="22"/>
    </row>
    <row r="100" spans="9:18" s="1" customFormat="1" ht="12.75" customHeight="1" x14ac:dyDescent="0.2">
      <c r="I100" s="4"/>
      <c r="N100" s="22">
        <v>2009</v>
      </c>
      <c r="O100" s="23">
        <v>52</v>
      </c>
      <c r="P100" s="23">
        <v>14</v>
      </c>
      <c r="Q100" s="23">
        <v>54</v>
      </c>
      <c r="R100" s="22"/>
    </row>
    <row r="101" spans="9:18" s="1" customFormat="1" ht="12.75" customHeight="1" x14ac:dyDescent="0.2">
      <c r="I101" s="4"/>
      <c r="N101" s="22">
        <v>2010</v>
      </c>
      <c r="O101" s="23">
        <v>52</v>
      </c>
      <c r="P101" s="23">
        <v>17</v>
      </c>
      <c r="Q101" s="23">
        <f t="shared" ref="Q101:Q108" si="12">P101+O101</f>
        <v>69</v>
      </c>
      <c r="R101" s="22"/>
    </row>
    <row r="102" spans="9:18" s="1" customFormat="1" ht="12.75" customHeight="1" x14ac:dyDescent="0.2">
      <c r="N102" s="22">
        <v>2011</v>
      </c>
      <c r="O102" s="23">
        <v>65</v>
      </c>
      <c r="P102" s="23">
        <v>20</v>
      </c>
      <c r="Q102" s="23">
        <f t="shared" si="12"/>
        <v>85</v>
      </c>
      <c r="R102" s="22"/>
    </row>
    <row r="103" spans="9:18" s="1" customFormat="1" ht="12.75" customHeight="1" x14ac:dyDescent="0.2">
      <c r="N103" s="22">
        <v>2012</v>
      </c>
      <c r="O103" s="23">
        <v>64</v>
      </c>
      <c r="P103" s="23">
        <v>19</v>
      </c>
      <c r="Q103" s="23">
        <f t="shared" si="12"/>
        <v>83</v>
      </c>
      <c r="R103" s="22"/>
    </row>
    <row r="104" spans="9:18" s="1" customFormat="1" ht="12.75" customHeight="1" x14ac:dyDescent="0.2">
      <c r="N104" s="22">
        <v>2013</v>
      </c>
      <c r="O104" s="23">
        <v>64</v>
      </c>
      <c r="P104" s="23">
        <v>22</v>
      </c>
      <c r="Q104" s="23">
        <f t="shared" si="12"/>
        <v>86</v>
      </c>
      <c r="R104" s="22"/>
    </row>
    <row r="105" spans="9:18" s="1" customFormat="1" ht="12.75" customHeight="1" x14ac:dyDescent="0.2">
      <c r="N105" s="22">
        <v>2014</v>
      </c>
      <c r="O105" s="23">
        <v>67</v>
      </c>
      <c r="P105" s="23">
        <v>17</v>
      </c>
      <c r="Q105" s="23">
        <f t="shared" si="12"/>
        <v>84</v>
      </c>
      <c r="R105" s="22"/>
    </row>
    <row r="106" spans="9:18" s="1" customFormat="1" ht="12.75" customHeight="1" x14ac:dyDescent="0.2">
      <c r="N106" s="22">
        <v>2015</v>
      </c>
      <c r="O106" s="23">
        <v>63</v>
      </c>
      <c r="P106" s="23">
        <v>14</v>
      </c>
      <c r="Q106" s="23">
        <f t="shared" si="12"/>
        <v>77</v>
      </c>
      <c r="R106" s="22"/>
    </row>
    <row r="107" spans="9:18" s="1" customFormat="1" ht="12.75" customHeight="1" x14ac:dyDescent="0.2">
      <c r="N107" s="22">
        <v>2016</v>
      </c>
      <c r="O107" s="23">
        <v>63</v>
      </c>
      <c r="P107" s="23">
        <v>13</v>
      </c>
      <c r="Q107" s="23">
        <f t="shared" si="12"/>
        <v>76</v>
      </c>
      <c r="R107" s="22"/>
    </row>
    <row r="108" spans="9:18" s="1" customFormat="1" ht="12.75" customHeight="1" x14ac:dyDescent="0.2">
      <c r="N108" s="22">
        <v>2017</v>
      </c>
      <c r="O108" s="23">
        <v>58</v>
      </c>
      <c r="P108" s="23">
        <v>8</v>
      </c>
      <c r="Q108" s="23">
        <f t="shared" si="12"/>
        <v>66</v>
      </c>
      <c r="R108" s="22"/>
    </row>
    <row r="109" spans="9:18" s="1" customFormat="1" ht="12.75" customHeight="1" x14ac:dyDescent="0.2">
      <c r="N109" s="22">
        <v>2018</v>
      </c>
      <c r="O109" s="23">
        <v>57</v>
      </c>
      <c r="P109" s="23">
        <v>14</v>
      </c>
      <c r="Q109" s="23">
        <f>P109+O109</f>
        <v>71</v>
      </c>
      <c r="R109" s="22"/>
    </row>
    <row r="110" spans="9:18" s="1" customFormat="1" ht="12.75" customHeight="1" x14ac:dyDescent="0.2">
      <c r="N110" s="22">
        <v>2019</v>
      </c>
      <c r="O110" s="23">
        <v>50</v>
      </c>
      <c r="P110" s="23">
        <v>14</v>
      </c>
      <c r="Q110" s="23">
        <v>58</v>
      </c>
      <c r="R110" s="22"/>
    </row>
    <row r="111" spans="9:18" s="1" customFormat="1" ht="12.75" customHeight="1" x14ac:dyDescent="0.2">
      <c r="N111" s="22">
        <v>2020</v>
      </c>
      <c r="O111" s="23">
        <v>44</v>
      </c>
      <c r="P111" s="23">
        <v>18</v>
      </c>
      <c r="Q111" s="23">
        <v>52</v>
      </c>
    </row>
    <row r="112" spans="9:18" s="1" customFormat="1" ht="12.75" customHeight="1" x14ac:dyDescent="0.2">
      <c r="N112" s="22">
        <v>2021</v>
      </c>
      <c r="O112" s="23">
        <v>46</v>
      </c>
      <c r="P112" s="23">
        <v>12</v>
      </c>
      <c r="Q112" s="23">
        <v>50</v>
      </c>
      <c r="R112" s="22"/>
    </row>
    <row r="113" spans="14:17" s="1" customFormat="1" ht="12.75" customHeight="1" x14ac:dyDescent="0.2">
      <c r="N113" s="22">
        <v>2022</v>
      </c>
      <c r="O113" s="27">
        <v>46</v>
      </c>
      <c r="P113" s="27">
        <v>9</v>
      </c>
      <c r="Q113" s="27">
        <v>48</v>
      </c>
    </row>
    <row r="114" spans="14:17" s="1" customFormat="1" ht="12.75" customHeight="1" x14ac:dyDescent="0.2">
      <c r="N114" s="22">
        <v>2023</v>
      </c>
      <c r="O114" s="27">
        <f>E84</f>
        <v>50</v>
      </c>
      <c r="P114" s="27">
        <f>H84</f>
        <v>13</v>
      </c>
      <c r="Q114" s="27">
        <f>I84</f>
        <v>53</v>
      </c>
    </row>
    <row r="115" spans="14:17" s="1" customFormat="1" ht="12.75" customHeight="1" x14ac:dyDescent="0.2"/>
    <row r="116" spans="14:17" s="1" customFormat="1" ht="24" customHeight="1" x14ac:dyDescent="0.2"/>
    <row r="117" spans="14:17" s="1" customFormat="1" ht="12.75" customHeight="1" x14ac:dyDescent="0.2"/>
    <row r="118" spans="14:17" s="1" customFormat="1" ht="12.75" customHeight="1" x14ac:dyDescent="0.2"/>
    <row r="119" spans="14:17" s="1" customFormat="1" ht="12.75" customHeight="1" x14ac:dyDescent="0.2"/>
    <row r="120" spans="14:17" s="1" customFormat="1" ht="12.75" customHeight="1" x14ac:dyDescent="0.2"/>
    <row r="121" spans="14:17" s="1" customFormat="1" ht="12.75" customHeight="1" x14ac:dyDescent="0.2"/>
    <row r="122" spans="14:17" s="1" customFormat="1" ht="12.75" customHeight="1" x14ac:dyDescent="0.2"/>
    <row r="123" spans="14:17" s="1" customFormat="1" ht="12.75" customHeight="1" x14ac:dyDescent="0.2"/>
    <row r="124" spans="14:17" s="1" customFormat="1" ht="12.75" customHeight="1" x14ac:dyDescent="0.2"/>
    <row r="125" spans="14:17" s="1" customFormat="1" ht="12" x14ac:dyDescent="0.2"/>
    <row r="126" spans="14:17" s="1" customFormat="1" ht="12" x14ac:dyDescent="0.2"/>
    <row r="127" spans="14:17" s="1" customFormat="1" ht="24" customHeight="1" x14ac:dyDescent="0.2"/>
    <row r="128" spans="14:17" s="1" customFormat="1" ht="12" x14ac:dyDescent="0.2"/>
    <row r="129" s="1" customFormat="1" ht="24" customHeight="1" x14ac:dyDescent="0.2"/>
    <row r="130" s="1" customFormat="1" ht="12" x14ac:dyDescent="0.2"/>
    <row r="131" s="1" customFormat="1" ht="12" x14ac:dyDescent="0.2"/>
    <row r="132" s="1" customFormat="1" ht="12" x14ac:dyDescent="0.2"/>
    <row r="133" s="1" customFormat="1" ht="24" customHeight="1" x14ac:dyDescent="0.2"/>
    <row r="134" s="1" customFormat="1" ht="12" x14ac:dyDescent="0.2"/>
    <row r="135" s="1" customFormat="1" ht="12" x14ac:dyDescent="0.2"/>
    <row r="136" s="1" customFormat="1" ht="12" x14ac:dyDescent="0.2"/>
    <row r="137" s="1" customFormat="1" ht="12" x14ac:dyDescent="0.2"/>
    <row r="138" s="1" customFormat="1" ht="12" x14ac:dyDescent="0.2"/>
    <row r="139" s="1" customFormat="1" ht="24" customHeight="1" x14ac:dyDescent="0.2"/>
    <row r="140" s="1" customFormat="1" ht="24" customHeight="1" x14ac:dyDescent="0.2"/>
    <row r="141" s="1" customFormat="1" ht="12" x14ac:dyDescent="0.2"/>
    <row r="142" s="1" customFormat="1" ht="12" x14ac:dyDescent="0.2"/>
    <row r="143" s="1" customFormat="1" ht="24" customHeight="1" x14ac:dyDescent="0.2"/>
    <row r="144" s="1" customFormat="1" ht="24" customHeight="1" x14ac:dyDescent="0.2"/>
    <row r="145" s="1" customFormat="1" ht="12" x14ac:dyDescent="0.2"/>
    <row r="146" s="1" customFormat="1" ht="24" customHeight="1" x14ac:dyDescent="0.2"/>
    <row r="147" s="1" customFormat="1" ht="24" customHeight="1" x14ac:dyDescent="0.2"/>
    <row r="148" s="1" customFormat="1" ht="12" x14ac:dyDescent="0.2"/>
    <row r="149" s="1" customFormat="1" ht="12" x14ac:dyDescent="0.2"/>
    <row r="150" s="1" customFormat="1" ht="24" customHeight="1" x14ac:dyDescent="0.2"/>
    <row r="151" s="1" customFormat="1" ht="12" x14ac:dyDescent="0.2"/>
    <row r="152" s="1" customFormat="1" ht="24" customHeight="1" x14ac:dyDescent="0.2"/>
    <row r="153" s="1" customFormat="1" ht="12" x14ac:dyDescent="0.2"/>
    <row r="154" s="1" customFormat="1" ht="60" customHeight="1" x14ac:dyDescent="0.2"/>
    <row r="155" s="1" customFormat="1" ht="24" customHeight="1" x14ac:dyDescent="0.2"/>
    <row r="156" s="1" customFormat="1" ht="12" x14ac:dyDescent="0.2"/>
    <row r="157" s="1" customFormat="1" ht="24" customHeight="1" x14ac:dyDescent="0.2"/>
    <row r="158" s="1" customFormat="1" ht="24" customHeight="1" x14ac:dyDescent="0.2"/>
    <row r="159" s="1" customFormat="1" ht="24" customHeight="1" x14ac:dyDescent="0.2"/>
    <row r="160" s="1" customFormat="1" ht="12" x14ac:dyDescent="0.2"/>
    <row r="161" s="1" customFormat="1" ht="24" customHeight="1" x14ac:dyDescent="0.2"/>
    <row r="162" s="1" customFormat="1" ht="12" x14ac:dyDescent="0.2"/>
    <row r="163" s="1" customFormat="1" ht="24" customHeight="1" x14ac:dyDescent="0.2"/>
    <row r="164" s="1" customFormat="1" ht="12" x14ac:dyDescent="0.2"/>
    <row r="165" s="1" customFormat="1" ht="12" x14ac:dyDescent="0.2"/>
    <row r="166" s="1" customFormat="1" ht="24" customHeight="1" x14ac:dyDescent="0.2"/>
    <row r="167" s="1" customFormat="1" ht="24" customHeight="1" x14ac:dyDescent="0.2"/>
    <row r="168" s="1" customFormat="1" ht="36" customHeight="1" x14ac:dyDescent="0.2"/>
    <row r="169" s="1" customFormat="1" ht="24" customHeight="1" x14ac:dyDescent="0.2"/>
    <row r="170" s="1" customFormat="1" ht="12" x14ac:dyDescent="0.2"/>
    <row r="171" s="1" customFormat="1" ht="24" customHeight="1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  <row r="189" s="1" customFormat="1" ht="12" x14ac:dyDescent="0.2"/>
    <row r="190" s="1" customFormat="1" ht="12" x14ac:dyDescent="0.2"/>
    <row r="191" s="1" customFormat="1" ht="12" x14ac:dyDescent="0.2"/>
    <row r="192" s="1" customFormat="1" ht="12" x14ac:dyDescent="0.2"/>
    <row r="193" s="1" customFormat="1" ht="12" x14ac:dyDescent="0.2"/>
    <row r="194" s="1" customFormat="1" ht="12" x14ac:dyDescent="0.2"/>
    <row r="195" s="1" customFormat="1" ht="12" x14ac:dyDescent="0.2"/>
    <row r="196" s="1" customFormat="1" ht="12" x14ac:dyDescent="0.2"/>
    <row r="197" s="1" customFormat="1" ht="12" x14ac:dyDescent="0.2"/>
    <row r="198" s="1" customFormat="1" ht="12" x14ac:dyDescent="0.2"/>
    <row r="199" s="1" customFormat="1" ht="12" x14ac:dyDescent="0.2"/>
    <row r="200" s="1" customFormat="1" ht="12" x14ac:dyDescent="0.2"/>
    <row r="201" s="1" customFormat="1" ht="12" x14ac:dyDescent="0.2"/>
    <row r="202" s="1" customFormat="1" ht="12" x14ac:dyDescent="0.2"/>
    <row r="203" s="1" customFormat="1" ht="12" x14ac:dyDescent="0.2"/>
    <row r="204" s="1" customFormat="1" ht="12" x14ac:dyDescent="0.2"/>
    <row r="205" s="1" customFormat="1" ht="12" x14ac:dyDescent="0.2"/>
    <row r="206" s="1" customFormat="1" ht="12" x14ac:dyDescent="0.2"/>
    <row r="207" s="1" customFormat="1" ht="12" x14ac:dyDescent="0.2"/>
    <row r="208" s="1" customFormat="1" ht="12" x14ac:dyDescent="0.2"/>
    <row r="209" s="1" customFormat="1" ht="12" x14ac:dyDescent="0.2"/>
    <row r="210" s="1" customFormat="1" ht="12" x14ac:dyDescent="0.2"/>
    <row r="211" s="1" customFormat="1" ht="12" x14ac:dyDescent="0.2"/>
    <row r="212" s="1" customFormat="1" ht="12" x14ac:dyDescent="0.2"/>
    <row r="213" s="1" customFormat="1" ht="12" x14ac:dyDescent="0.2"/>
    <row r="214" s="1" customFormat="1" ht="12" x14ac:dyDescent="0.2"/>
    <row r="215" s="1" customFormat="1" ht="12" x14ac:dyDescent="0.2"/>
    <row r="216" s="1" customFormat="1" ht="12" x14ac:dyDescent="0.2"/>
    <row r="217" s="1" customFormat="1" ht="12" x14ac:dyDescent="0.2"/>
    <row r="218" s="1" customFormat="1" ht="12" x14ac:dyDescent="0.2"/>
    <row r="219" s="1" customFormat="1" ht="12" x14ac:dyDescent="0.2"/>
    <row r="220" s="1" customFormat="1" ht="12" x14ac:dyDescent="0.2"/>
    <row r="221" s="1" customFormat="1" ht="12" x14ac:dyDescent="0.2"/>
    <row r="222" s="1" customFormat="1" ht="12" x14ac:dyDescent="0.2"/>
    <row r="223" s="1" customFormat="1" ht="12" x14ac:dyDescent="0.2"/>
    <row r="224" s="1" customFormat="1" ht="12" x14ac:dyDescent="0.2"/>
    <row r="225" s="1" customFormat="1" ht="12" x14ac:dyDescent="0.2"/>
    <row r="226" s="1" customFormat="1" ht="12" x14ac:dyDescent="0.2"/>
    <row r="227" s="1" customFormat="1" ht="12" x14ac:dyDescent="0.2"/>
    <row r="228" s="1" customFormat="1" ht="12" x14ac:dyDescent="0.2"/>
    <row r="229" s="1" customFormat="1" ht="12" x14ac:dyDescent="0.2"/>
    <row r="230" s="1" customFormat="1" ht="12" x14ac:dyDescent="0.2"/>
    <row r="231" s="1" customFormat="1" ht="12" x14ac:dyDescent="0.2"/>
    <row r="232" s="1" customFormat="1" ht="12" x14ac:dyDescent="0.2"/>
    <row r="233" s="1" customFormat="1" ht="12" x14ac:dyDescent="0.2"/>
    <row r="234" s="1" customFormat="1" ht="12" x14ac:dyDescent="0.2"/>
    <row r="235" s="1" customFormat="1" ht="12" x14ac:dyDescent="0.2"/>
    <row r="236" s="1" customFormat="1" ht="12" x14ac:dyDescent="0.2"/>
    <row r="237" s="1" customFormat="1" ht="12" x14ac:dyDescent="0.2"/>
    <row r="238" s="1" customFormat="1" ht="12" x14ac:dyDescent="0.2"/>
    <row r="239" s="1" customFormat="1" ht="12" x14ac:dyDescent="0.2"/>
    <row r="240" s="1" customFormat="1" ht="12" x14ac:dyDescent="0.2"/>
    <row r="241" s="1" customFormat="1" ht="12" x14ac:dyDescent="0.2"/>
    <row r="242" s="1" customFormat="1" ht="12" x14ac:dyDescent="0.2"/>
    <row r="243" s="1" customFormat="1" ht="12" x14ac:dyDescent="0.2"/>
    <row r="244" s="1" customFormat="1" ht="12" x14ac:dyDescent="0.2"/>
    <row r="245" s="1" customFormat="1" ht="12" x14ac:dyDescent="0.2"/>
    <row r="246" s="1" customFormat="1" ht="12" x14ac:dyDescent="0.2"/>
    <row r="247" s="1" customFormat="1" ht="12" x14ac:dyDescent="0.2"/>
    <row r="248" s="1" customFormat="1" ht="12" x14ac:dyDescent="0.2"/>
    <row r="249" s="1" customFormat="1" ht="12" x14ac:dyDescent="0.2"/>
    <row r="250" s="1" customFormat="1" ht="12" x14ac:dyDescent="0.2"/>
    <row r="251" s="1" customFormat="1" ht="12" x14ac:dyDescent="0.2"/>
    <row r="252" s="1" customFormat="1" ht="12" x14ac:dyDescent="0.2"/>
    <row r="253" s="1" customFormat="1" ht="12" x14ac:dyDescent="0.2"/>
    <row r="254" s="1" customFormat="1" ht="12" x14ac:dyDescent="0.2"/>
    <row r="255" s="1" customFormat="1" ht="12" x14ac:dyDescent="0.2"/>
    <row r="256" s="1" customFormat="1" ht="12" x14ac:dyDescent="0.2"/>
    <row r="257" s="1" customFormat="1" ht="12" x14ac:dyDescent="0.2"/>
    <row r="258" s="1" customFormat="1" ht="12" x14ac:dyDescent="0.2"/>
    <row r="259" s="1" customFormat="1" ht="12" x14ac:dyDescent="0.2"/>
    <row r="260" s="1" customFormat="1" ht="12" x14ac:dyDescent="0.2"/>
    <row r="261" s="1" customFormat="1" ht="12" x14ac:dyDescent="0.2"/>
    <row r="262" s="1" customFormat="1" ht="12" x14ac:dyDescent="0.2"/>
    <row r="263" s="1" customFormat="1" ht="12" x14ac:dyDescent="0.2"/>
    <row r="264" s="1" customFormat="1" ht="12" x14ac:dyDescent="0.2"/>
    <row r="265" s="1" customFormat="1" ht="12" x14ac:dyDescent="0.2"/>
    <row r="266" s="1" customFormat="1" ht="12" x14ac:dyDescent="0.2"/>
    <row r="267" s="1" customFormat="1" ht="12" x14ac:dyDescent="0.2"/>
    <row r="268" s="1" customFormat="1" ht="12" x14ac:dyDescent="0.2"/>
    <row r="269" s="1" customFormat="1" ht="12" x14ac:dyDescent="0.2"/>
    <row r="270" s="1" customFormat="1" ht="12" x14ac:dyDescent="0.2"/>
    <row r="271" s="1" customFormat="1" ht="12" x14ac:dyDescent="0.2"/>
    <row r="272" s="1" customFormat="1" ht="12" x14ac:dyDescent="0.2"/>
    <row r="273" s="1" customFormat="1" ht="12" x14ac:dyDescent="0.2"/>
    <row r="274" s="1" customFormat="1" ht="12" x14ac:dyDescent="0.2"/>
    <row r="275" s="1" customFormat="1" ht="12" x14ac:dyDescent="0.2"/>
    <row r="276" s="1" customFormat="1" ht="12" x14ac:dyDescent="0.2"/>
    <row r="277" s="1" customFormat="1" ht="12" x14ac:dyDescent="0.2"/>
    <row r="278" s="1" customFormat="1" ht="12" x14ac:dyDescent="0.2"/>
    <row r="279" s="1" customFormat="1" ht="12" x14ac:dyDescent="0.2"/>
    <row r="280" s="1" customFormat="1" ht="12" x14ac:dyDescent="0.2"/>
    <row r="281" s="1" customFormat="1" ht="12" x14ac:dyDescent="0.2"/>
    <row r="282" s="1" customFormat="1" ht="12" x14ac:dyDescent="0.2"/>
    <row r="283" s="1" customFormat="1" ht="12" x14ac:dyDescent="0.2"/>
    <row r="284" s="1" customFormat="1" ht="12" x14ac:dyDescent="0.2"/>
    <row r="285" s="1" customFormat="1" ht="12" x14ac:dyDescent="0.2"/>
    <row r="286" s="1" customFormat="1" ht="12" x14ac:dyDescent="0.2"/>
    <row r="287" s="1" customFormat="1" ht="12" x14ac:dyDescent="0.2"/>
    <row r="288" s="1" customFormat="1" ht="12" x14ac:dyDescent="0.2"/>
    <row r="289" s="1" customFormat="1" ht="12" x14ac:dyDescent="0.2"/>
    <row r="290" s="1" customFormat="1" ht="12" x14ac:dyDescent="0.2"/>
    <row r="291" s="1" customFormat="1" ht="12" x14ac:dyDescent="0.2"/>
    <row r="292" s="1" customFormat="1" ht="12" x14ac:dyDescent="0.2"/>
    <row r="293" s="1" customFormat="1" ht="12" x14ac:dyDescent="0.2"/>
    <row r="294" s="1" customFormat="1" ht="12" x14ac:dyDescent="0.2"/>
    <row r="295" s="1" customFormat="1" ht="12" x14ac:dyDescent="0.2"/>
    <row r="296" s="1" customFormat="1" ht="12" x14ac:dyDescent="0.2"/>
    <row r="297" s="1" customFormat="1" ht="12" x14ac:dyDescent="0.2"/>
    <row r="298" s="1" customFormat="1" ht="12" x14ac:dyDescent="0.2"/>
    <row r="299" s="1" customFormat="1" ht="12" x14ac:dyDescent="0.2"/>
    <row r="300" s="1" customFormat="1" ht="12" x14ac:dyDescent="0.2"/>
    <row r="301" s="1" customFormat="1" ht="12" x14ac:dyDescent="0.2"/>
    <row r="302" s="1" customFormat="1" ht="12" x14ac:dyDescent="0.2"/>
    <row r="303" s="1" customFormat="1" ht="12" x14ac:dyDescent="0.2"/>
    <row r="304" s="1" customFormat="1" ht="12" x14ac:dyDescent="0.2"/>
    <row r="305" s="1" customFormat="1" ht="12" x14ac:dyDescent="0.2"/>
    <row r="306" s="1" customFormat="1" ht="12" x14ac:dyDescent="0.2"/>
    <row r="307" s="1" customFormat="1" ht="12" x14ac:dyDescent="0.2"/>
    <row r="308" s="1" customFormat="1" ht="12" x14ac:dyDescent="0.2"/>
    <row r="309" s="1" customFormat="1" ht="12" x14ac:dyDescent="0.2"/>
    <row r="310" s="1" customFormat="1" ht="12" x14ac:dyDescent="0.2"/>
    <row r="311" s="1" customFormat="1" ht="12" x14ac:dyDescent="0.2"/>
    <row r="312" s="1" customFormat="1" ht="12" x14ac:dyDescent="0.2"/>
    <row r="313" s="1" customFormat="1" ht="12" x14ac:dyDescent="0.2"/>
    <row r="314" s="1" customFormat="1" ht="12" x14ac:dyDescent="0.2"/>
    <row r="315" s="1" customFormat="1" ht="12" x14ac:dyDescent="0.2"/>
    <row r="316" s="1" customFormat="1" ht="12" x14ac:dyDescent="0.2"/>
    <row r="317" s="1" customFormat="1" ht="12" x14ac:dyDescent="0.2"/>
    <row r="318" s="1" customFormat="1" ht="12" x14ac:dyDescent="0.2"/>
    <row r="319" s="1" customFormat="1" ht="12" x14ac:dyDescent="0.2"/>
    <row r="320" s="1" customFormat="1" ht="12" x14ac:dyDescent="0.2"/>
    <row r="321" s="1" customFormat="1" ht="12" x14ac:dyDescent="0.2"/>
    <row r="322" s="1" customFormat="1" ht="12" x14ac:dyDescent="0.2"/>
    <row r="323" s="1" customFormat="1" ht="12" x14ac:dyDescent="0.2"/>
    <row r="324" s="1" customFormat="1" ht="12" x14ac:dyDescent="0.2"/>
    <row r="325" s="1" customFormat="1" ht="12" x14ac:dyDescent="0.2"/>
    <row r="326" s="1" customFormat="1" ht="12" x14ac:dyDescent="0.2"/>
    <row r="327" s="1" customFormat="1" ht="12" x14ac:dyDescent="0.2"/>
    <row r="328" s="1" customFormat="1" ht="12" x14ac:dyDescent="0.2"/>
    <row r="329" s="1" customFormat="1" ht="12" x14ac:dyDescent="0.2"/>
    <row r="330" s="1" customFormat="1" ht="12" x14ac:dyDescent="0.2"/>
    <row r="331" s="1" customFormat="1" ht="12" x14ac:dyDescent="0.2"/>
    <row r="332" s="1" customFormat="1" ht="12" x14ac:dyDescent="0.2"/>
    <row r="333" s="1" customFormat="1" ht="12" x14ac:dyDescent="0.2"/>
    <row r="334" s="1" customFormat="1" ht="12" x14ac:dyDescent="0.2"/>
    <row r="335" s="1" customFormat="1" ht="12" x14ac:dyDescent="0.2"/>
    <row r="336" s="1" customFormat="1" ht="12" x14ac:dyDescent="0.2"/>
    <row r="337" s="1" customFormat="1" ht="12" x14ac:dyDescent="0.2"/>
    <row r="338" s="1" customFormat="1" ht="12" x14ac:dyDescent="0.2"/>
    <row r="339" s="1" customFormat="1" ht="12" x14ac:dyDescent="0.2"/>
    <row r="340" s="1" customFormat="1" ht="12" x14ac:dyDescent="0.2"/>
    <row r="341" s="1" customFormat="1" ht="12" x14ac:dyDescent="0.2"/>
    <row r="342" s="1" customFormat="1" ht="12" x14ac:dyDescent="0.2"/>
    <row r="343" s="1" customFormat="1" ht="12" x14ac:dyDescent="0.2"/>
    <row r="344" s="1" customFormat="1" ht="12" x14ac:dyDescent="0.2"/>
    <row r="345" s="1" customFormat="1" ht="12" x14ac:dyDescent="0.2"/>
    <row r="346" s="1" customFormat="1" ht="12" x14ac:dyDescent="0.2"/>
    <row r="347" s="1" customFormat="1" ht="12" x14ac:dyDescent="0.2"/>
    <row r="348" s="1" customFormat="1" ht="12" x14ac:dyDescent="0.2"/>
    <row r="349" s="1" customFormat="1" ht="12" x14ac:dyDescent="0.2"/>
    <row r="350" s="1" customFormat="1" ht="12" x14ac:dyDescent="0.2"/>
    <row r="351" s="1" customFormat="1" ht="12" x14ac:dyDescent="0.2"/>
    <row r="352" s="1" customFormat="1" ht="12" x14ac:dyDescent="0.2"/>
    <row r="353" s="1" customFormat="1" ht="12" x14ac:dyDescent="0.2"/>
    <row r="354" s="1" customFormat="1" ht="12" x14ac:dyDescent="0.2"/>
    <row r="355" s="1" customFormat="1" ht="12" x14ac:dyDescent="0.2"/>
    <row r="356" s="1" customFormat="1" ht="12" x14ac:dyDescent="0.2"/>
    <row r="357" s="1" customFormat="1" ht="12" x14ac:dyDescent="0.2"/>
    <row r="358" s="1" customFormat="1" ht="12" x14ac:dyDescent="0.2"/>
    <row r="359" s="1" customFormat="1" ht="12" x14ac:dyDescent="0.2"/>
    <row r="360" s="1" customFormat="1" ht="12" x14ac:dyDescent="0.2"/>
    <row r="361" s="1" customFormat="1" ht="12" x14ac:dyDescent="0.2"/>
    <row r="362" s="1" customFormat="1" ht="12" x14ac:dyDescent="0.2"/>
    <row r="363" s="1" customFormat="1" ht="12" x14ac:dyDescent="0.2"/>
    <row r="364" s="1" customFormat="1" ht="12" x14ac:dyDescent="0.2"/>
    <row r="365" s="1" customFormat="1" ht="12" x14ac:dyDescent="0.2"/>
    <row r="366" s="1" customFormat="1" ht="12" x14ac:dyDescent="0.2"/>
    <row r="367" s="1" customFormat="1" ht="12" x14ac:dyDescent="0.2"/>
    <row r="368" s="1" customFormat="1" ht="12" x14ac:dyDescent="0.2"/>
    <row r="369" s="1" customFormat="1" ht="12" x14ac:dyDescent="0.2"/>
    <row r="370" s="1" customFormat="1" ht="12" x14ac:dyDescent="0.2"/>
    <row r="371" s="1" customFormat="1" ht="12" x14ac:dyDescent="0.2"/>
    <row r="372" s="1" customFormat="1" ht="12" x14ac:dyDescent="0.2"/>
    <row r="373" s="1" customFormat="1" ht="12" x14ac:dyDescent="0.2"/>
    <row r="374" s="1" customFormat="1" ht="12" x14ac:dyDescent="0.2"/>
    <row r="375" s="1" customFormat="1" ht="12" x14ac:dyDescent="0.2"/>
    <row r="376" s="1" customFormat="1" ht="12" x14ac:dyDescent="0.2"/>
    <row r="377" s="1" customFormat="1" ht="12" x14ac:dyDescent="0.2"/>
    <row r="378" s="1" customFormat="1" ht="12" x14ac:dyDescent="0.2"/>
    <row r="379" s="1" customFormat="1" ht="12" x14ac:dyDescent="0.2"/>
    <row r="380" s="1" customFormat="1" ht="12" x14ac:dyDescent="0.2"/>
    <row r="381" s="1" customFormat="1" ht="12" x14ac:dyDescent="0.2"/>
    <row r="382" s="1" customFormat="1" ht="12" x14ac:dyDescent="0.2"/>
    <row r="383" s="1" customFormat="1" ht="12" x14ac:dyDescent="0.2"/>
    <row r="384" s="1" customFormat="1" ht="12" x14ac:dyDescent="0.2"/>
    <row r="385" s="1" customFormat="1" ht="12" x14ac:dyDescent="0.2"/>
    <row r="386" s="1" customFormat="1" ht="12" x14ac:dyDescent="0.2"/>
    <row r="387" s="1" customFormat="1" ht="12" x14ac:dyDescent="0.2"/>
    <row r="388" s="1" customFormat="1" ht="12" x14ac:dyDescent="0.2"/>
    <row r="389" s="1" customFormat="1" ht="12" x14ac:dyDescent="0.2"/>
    <row r="390" s="1" customFormat="1" ht="12" x14ac:dyDescent="0.2"/>
    <row r="391" s="1" customFormat="1" ht="12" x14ac:dyDescent="0.2"/>
    <row r="392" s="1" customFormat="1" ht="12" x14ac:dyDescent="0.2"/>
    <row r="393" s="1" customFormat="1" ht="12" x14ac:dyDescent="0.2"/>
    <row r="394" s="1" customFormat="1" ht="12" x14ac:dyDescent="0.2"/>
    <row r="395" s="1" customFormat="1" ht="12" x14ac:dyDescent="0.2"/>
    <row r="396" s="1" customFormat="1" ht="12" x14ac:dyDescent="0.2"/>
    <row r="397" s="1" customFormat="1" ht="12" x14ac:dyDescent="0.2"/>
    <row r="398" s="1" customFormat="1" ht="12" x14ac:dyDescent="0.2"/>
    <row r="399" s="1" customFormat="1" ht="12" x14ac:dyDescent="0.2"/>
    <row r="400" s="1" customFormat="1" ht="12" x14ac:dyDescent="0.2"/>
    <row r="401" s="1" customFormat="1" ht="12" x14ac:dyDescent="0.2"/>
    <row r="402" s="1" customFormat="1" ht="12" x14ac:dyDescent="0.2"/>
    <row r="403" s="1" customFormat="1" ht="12" x14ac:dyDescent="0.2"/>
    <row r="404" s="1" customFormat="1" ht="12" x14ac:dyDescent="0.2"/>
    <row r="405" s="1" customFormat="1" ht="12" x14ac:dyDescent="0.2"/>
    <row r="406" s="1" customFormat="1" ht="12" x14ac:dyDescent="0.2"/>
    <row r="407" s="1" customFormat="1" ht="12" x14ac:dyDescent="0.2"/>
    <row r="408" s="1" customFormat="1" ht="12" x14ac:dyDescent="0.2"/>
    <row r="409" s="1" customFormat="1" ht="12" x14ac:dyDescent="0.2"/>
    <row r="410" s="1" customFormat="1" ht="12" x14ac:dyDescent="0.2"/>
    <row r="411" s="1" customFormat="1" ht="12" x14ac:dyDescent="0.2"/>
    <row r="412" s="1" customFormat="1" ht="12" x14ac:dyDescent="0.2"/>
    <row r="413" s="1" customFormat="1" ht="12" x14ac:dyDescent="0.2"/>
    <row r="414" s="1" customFormat="1" ht="12" x14ac:dyDescent="0.2"/>
    <row r="415" s="1" customFormat="1" ht="12" x14ac:dyDescent="0.2"/>
    <row r="416" s="1" customFormat="1" ht="12" x14ac:dyDescent="0.2"/>
    <row r="417" s="1" customFormat="1" ht="12" x14ac:dyDescent="0.2"/>
    <row r="418" s="1" customFormat="1" ht="12" x14ac:dyDescent="0.2"/>
    <row r="419" s="1" customFormat="1" ht="12" x14ac:dyDescent="0.2"/>
    <row r="420" s="1" customFormat="1" ht="12" x14ac:dyDescent="0.2"/>
    <row r="421" s="1" customFormat="1" ht="12" x14ac:dyDescent="0.2"/>
    <row r="422" s="1" customFormat="1" ht="12" x14ac:dyDescent="0.2"/>
    <row r="423" s="1" customFormat="1" ht="12" x14ac:dyDescent="0.2"/>
    <row r="424" s="1" customFormat="1" ht="12" x14ac:dyDescent="0.2"/>
    <row r="425" s="1" customFormat="1" ht="12" x14ac:dyDescent="0.2"/>
    <row r="426" s="1" customFormat="1" ht="12" x14ac:dyDescent="0.2"/>
    <row r="427" s="1" customFormat="1" ht="12" x14ac:dyDescent="0.2"/>
    <row r="428" s="1" customFormat="1" ht="12" x14ac:dyDescent="0.2"/>
    <row r="429" s="1" customFormat="1" ht="12" x14ac:dyDescent="0.2"/>
    <row r="430" s="1" customFormat="1" ht="12" x14ac:dyDescent="0.2"/>
    <row r="431" s="1" customFormat="1" ht="12" x14ac:dyDescent="0.2"/>
    <row r="432" s="1" customFormat="1" ht="12" x14ac:dyDescent="0.2"/>
    <row r="433" s="1" customFormat="1" ht="12" x14ac:dyDescent="0.2"/>
    <row r="434" s="1" customFormat="1" ht="12" x14ac:dyDescent="0.2"/>
    <row r="435" s="1" customFormat="1" ht="12" x14ac:dyDescent="0.2"/>
    <row r="436" s="1" customFormat="1" ht="12" x14ac:dyDescent="0.2"/>
    <row r="437" s="1" customFormat="1" ht="12" x14ac:dyDescent="0.2"/>
    <row r="438" s="1" customFormat="1" ht="12" x14ac:dyDescent="0.2"/>
    <row r="439" s="1" customFormat="1" ht="12" x14ac:dyDescent="0.2"/>
    <row r="440" s="1" customFormat="1" ht="12" x14ac:dyDescent="0.2"/>
    <row r="441" s="1" customFormat="1" ht="12" x14ac:dyDescent="0.2"/>
    <row r="442" s="1" customFormat="1" ht="12" x14ac:dyDescent="0.2"/>
    <row r="443" s="1" customFormat="1" ht="12" x14ac:dyDescent="0.2"/>
    <row r="444" s="1" customFormat="1" ht="12" x14ac:dyDescent="0.2"/>
    <row r="445" s="1" customFormat="1" ht="12" x14ac:dyDescent="0.2"/>
    <row r="446" s="1" customFormat="1" ht="12" x14ac:dyDescent="0.2"/>
    <row r="447" s="1" customFormat="1" ht="12" x14ac:dyDescent="0.2"/>
    <row r="448" s="1" customFormat="1" ht="12" x14ac:dyDescent="0.2"/>
    <row r="449" s="1" customFormat="1" ht="12" x14ac:dyDescent="0.2"/>
    <row r="450" s="1" customFormat="1" ht="12" x14ac:dyDescent="0.2"/>
    <row r="451" s="1" customFormat="1" ht="12" x14ac:dyDescent="0.2"/>
    <row r="452" s="1" customFormat="1" ht="12" x14ac:dyDescent="0.2"/>
    <row r="453" s="1" customFormat="1" ht="12" x14ac:dyDescent="0.2"/>
    <row r="454" s="1" customFormat="1" ht="12" x14ac:dyDescent="0.2"/>
    <row r="455" s="1" customFormat="1" ht="12" x14ac:dyDescent="0.2"/>
    <row r="456" s="1" customFormat="1" ht="12" x14ac:dyDescent="0.2"/>
    <row r="457" s="1" customFormat="1" ht="12" x14ac:dyDescent="0.2"/>
    <row r="458" s="1" customFormat="1" ht="12" x14ac:dyDescent="0.2"/>
    <row r="459" s="1" customFormat="1" ht="12" x14ac:dyDescent="0.2"/>
    <row r="460" s="1" customFormat="1" ht="12" x14ac:dyDescent="0.2"/>
    <row r="461" s="1" customFormat="1" ht="12" x14ac:dyDescent="0.2"/>
    <row r="462" s="1" customFormat="1" ht="12" x14ac:dyDescent="0.2"/>
    <row r="463" s="1" customFormat="1" ht="12" x14ac:dyDescent="0.2"/>
    <row r="464" s="1" customFormat="1" ht="12" x14ac:dyDescent="0.2"/>
    <row r="465" s="1" customFormat="1" ht="12" x14ac:dyDescent="0.2"/>
    <row r="466" s="1" customFormat="1" ht="12" x14ac:dyDescent="0.2"/>
    <row r="467" s="1" customFormat="1" ht="12" x14ac:dyDescent="0.2"/>
    <row r="468" s="1" customFormat="1" ht="12" x14ac:dyDescent="0.2"/>
    <row r="469" s="1" customFormat="1" ht="12" x14ac:dyDescent="0.2"/>
    <row r="470" s="1" customFormat="1" ht="12" x14ac:dyDescent="0.2"/>
    <row r="471" s="1" customFormat="1" ht="12" x14ac:dyDescent="0.2"/>
    <row r="472" s="1" customFormat="1" ht="12" x14ac:dyDescent="0.2"/>
    <row r="473" s="1" customFormat="1" ht="12" x14ac:dyDescent="0.2"/>
    <row r="474" s="1" customFormat="1" ht="12" x14ac:dyDescent="0.2"/>
    <row r="475" s="1" customFormat="1" ht="12" x14ac:dyDescent="0.2"/>
    <row r="476" s="1" customFormat="1" ht="12" x14ac:dyDescent="0.2"/>
    <row r="477" s="1" customFormat="1" ht="12" x14ac:dyDescent="0.2"/>
    <row r="478" s="1" customFormat="1" ht="12" x14ac:dyDescent="0.2"/>
    <row r="479" s="1" customFormat="1" ht="12" x14ac:dyDescent="0.2"/>
    <row r="480" s="1" customFormat="1" ht="12" x14ac:dyDescent="0.2"/>
    <row r="481" s="1" customFormat="1" ht="12" x14ac:dyDescent="0.2"/>
    <row r="482" s="1" customFormat="1" ht="12" x14ac:dyDescent="0.2"/>
    <row r="483" s="1" customFormat="1" ht="12" x14ac:dyDescent="0.2"/>
    <row r="484" s="1" customFormat="1" ht="12" x14ac:dyDescent="0.2"/>
    <row r="485" s="1" customFormat="1" ht="12" x14ac:dyDescent="0.2"/>
    <row r="486" s="1" customFormat="1" ht="12" x14ac:dyDescent="0.2"/>
    <row r="487" s="1" customFormat="1" ht="12" x14ac:dyDescent="0.2"/>
    <row r="488" s="1" customFormat="1" ht="12" x14ac:dyDescent="0.2"/>
    <row r="489" s="1" customFormat="1" ht="12" x14ac:dyDescent="0.2"/>
    <row r="490" s="1" customFormat="1" ht="12" x14ac:dyDescent="0.2"/>
    <row r="491" s="1" customFormat="1" ht="12" x14ac:dyDescent="0.2"/>
    <row r="492" s="1" customFormat="1" ht="12" x14ac:dyDescent="0.2"/>
    <row r="493" s="1" customFormat="1" ht="12" x14ac:dyDescent="0.2"/>
    <row r="494" s="1" customFormat="1" ht="12" x14ac:dyDescent="0.2"/>
    <row r="495" s="1" customFormat="1" ht="12" x14ac:dyDescent="0.2"/>
    <row r="496" s="1" customFormat="1" ht="12" x14ac:dyDescent="0.2"/>
    <row r="497" s="1" customFormat="1" ht="12" x14ac:dyDescent="0.2"/>
    <row r="498" s="1" customFormat="1" ht="12" x14ac:dyDescent="0.2"/>
    <row r="499" s="1" customFormat="1" ht="12" x14ac:dyDescent="0.2"/>
    <row r="500" s="1" customFormat="1" ht="12" x14ac:dyDescent="0.2"/>
    <row r="501" s="1" customFormat="1" ht="12" x14ac:dyDescent="0.2"/>
    <row r="502" s="1" customFormat="1" ht="12" x14ac:dyDescent="0.2"/>
    <row r="503" s="1" customFormat="1" ht="12" x14ac:dyDescent="0.2"/>
    <row r="504" s="1" customFormat="1" ht="12" x14ac:dyDescent="0.2"/>
    <row r="505" s="1" customFormat="1" ht="12" x14ac:dyDescent="0.2"/>
    <row r="506" s="1" customFormat="1" ht="12" x14ac:dyDescent="0.2"/>
    <row r="507" s="1" customFormat="1" ht="12" x14ac:dyDescent="0.2"/>
    <row r="508" s="1" customFormat="1" ht="12" x14ac:dyDescent="0.2"/>
    <row r="509" s="1" customFormat="1" ht="12" x14ac:dyDescent="0.2"/>
    <row r="510" s="1" customFormat="1" ht="12" x14ac:dyDescent="0.2"/>
    <row r="511" s="1" customFormat="1" ht="12" x14ac:dyDescent="0.2"/>
    <row r="512" s="1" customFormat="1" ht="12" x14ac:dyDescent="0.2"/>
    <row r="513" s="1" customFormat="1" ht="12" x14ac:dyDescent="0.2"/>
    <row r="514" s="1" customFormat="1" ht="12" x14ac:dyDescent="0.2"/>
    <row r="515" s="1" customFormat="1" ht="12" x14ac:dyDescent="0.2"/>
    <row r="516" s="1" customFormat="1" ht="12" x14ac:dyDescent="0.2"/>
    <row r="517" s="1" customFormat="1" ht="12" x14ac:dyDescent="0.2"/>
    <row r="518" s="1" customFormat="1" ht="12" x14ac:dyDescent="0.2"/>
    <row r="519" s="1" customFormat="1" ht="12" x14ac:dyDescent="0.2"/>
    <row r="520" s="1" customFormat="1" ht="12" x14ac:dyDescent="0.2"/>
    <row r="521" s="1" customFormat="1" ht="12" x14ac:dyDescent="0.2"/>
    <row r="522" s="1" customFormat="1" ht="12" x14ac:dyDescent="0.2"/>
    <row r="523" s="1" customFormat="1" ht="12" x14ac:dyDescent="0.2"/>
    <row r="524" s="1" customFormat="1" ht="12" x14ac:dyDescent="0.2"/>
    <row r="525" s="1" customFormat="1" ht="12" x14ac:dyDescent="0.2"/>
    <row r="526" s="1" customFormat="1" ht="12" x14ac:dyDescent="0.2"/>
    <row r="527" s="1" customFormat="1" ht="12" x14ac:dyDescent="0.2"/>
    <row r="528" s="1" customFormat="1" ht="12" x14ac:dyDescent="0.2"/>
    <row r="529" s="1" customFormat="1" ht="12" x14ac:dyDescent="0.2"/>
    <row r="530" s="1" customFormat="1" ht="12" x14ac:dyDescent="0.2"/>
    <row r="531" s="1" customFormat="1" ht="12" x14ac:dyDescent="0.2"/>
    <row r="532" s="1" customFormat="1" ht="12" x14ac:dyDescent="0.2"/>
    <row r="533" s="1" customFormat="1" ht="12" x14ac:dyDescent="0.2"/>
    <row r="534" s="1" customFormat="1" ht="12" x14ac:dyDescent="0.2"/>
    <row r="535" s="1" customFormat="1" ht="12" x14ac:dyDescent="0.2"/>
    <row r="536" s="1" customFormat="1" ht="12" x14ac:dyDescent="0.2"/>
    <row r="537" s="1" customFormat="1" ht="12" x14ac:dyDescent="0.2"/>
    <row r="538" s="1" customFormat="1" ht="12" x14ac:dyDescent="0.2"/>
    <row r="539" s="1" customFormat="1" ht="12" x14ac:dyDescent="0.2"/>
    <row r="540" s="1" customFormat="1" ht="12" x14ac:dyDescent="0.2"/>
    <row r="541" s="1" customFormat="1" ht="12" x14ac:dyDescent="0.2"/>
    <row r="542" s="1" customFormat="1" ht="12" x14ac:dyDescent="0.2"/>
    <row r="543" s="1" customFormat="1" ht="12" x14ac:dyDescent="0.2"/>
    <row r="544" s="1" customFormat="1" ht="12" x14ac:dyDescent="0.2"/>
    <row r="545" s="1" customFormat="1" ht="12" x14ac:dyDescent="0.2"/>
    <row r="546" s="1" customFormat="1" ht="12" x14ac:dyDescent="0.2"/>
    <row r="547" s="1" customFormat="1" ht="12" x14ac:dyDescent="0.2"/>
    <row r="548" s="1" customFormat="1" ht="12" x14ac:dyDescent="0.2"/>
    <row r="549" s="1" customFormat="1" ht="12" x14ac:dyDescent="0.2"/>
    <row r="550" s="1" customFormat="1" ht="12" x14ac:dyDescent="0.2"/>
    <row r="551" s="1" customFormat="1" ht="12" x14ac:dyDescent="0.2"/>
    <row r="552" s="1" customFormat="1" ht="12" x14ac:dyDescent="0.2"/>
    <row r="553" s="1" customFormat="1" ht="12" x14ac:dyDescent="0.2"/>
    <row r="554" s="1" customFormat="1" ht="12" x14ac:dyDescent="0.2"/>
    <row r="555" s="1" customFormat="1" ht="12" x14ac:dyDescent="0.2"/>
    <row r="556" s="1" customFormat="1" ht="12" x14ac:dyDescent="0.2"/>
    <row r="557" s="1" customFormat="1" ht="12" x14ac:dyDescent="0.2"/>
    <row r="558" s="1" customFormat="1" ht="12" x14ac:dyDescent="0.2"/>
    <row r="559" s="1" customFormat="1" ht="12" x14ac:dyDescent="0.2"/>
    <row r="560" s="1" customFormat="1" ht="12" x14ac:dyDescent="0.2"/>
    <row r="561" spans="1:9" s="1" customFormat="1" ht="12" x14ac:dyDescent="0.2"/>
    <row r="562" spans="1:9" s="1" customFormat="1" ht="12" x14ac:dyDescent="0.2"/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/>
    <row r="569" spans="1:9" s="1" customFormat="1" ht="12" x14ac:dyDescent="0.2"/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>
      <c r="A575" s="32"/>
      <c r="B575" s="32"/>
      <c r="C575" s="32"/>
      <c r="D575" s="32"/>
      <c r="E575" s="32"/>
      <c r="F575" s="32"/>
      <c r="G575" s="32"/>
      <c r="H575" s="32"/>
      <c r="I575" s="32"/>
    </row>
    <row r="576" spans="1:9" s="1" customFormat="1" ht="12" x14ac:dyDescent="0.2">
      <c r="A576" s="32"/>
      <c r="B576" s="32"/>
      <c r="C576" s="32"/>
      <c r="D576" s="32"/>
      <c r="E576" s="32"/>
      <c r="F576" s="32"/>
      <c r="G576" s="32"/>
      <c r="H576" s="32"/>
      <c r="I576" s="32"/>
    </row>
    <row r="577" spans="1:9" s="1" customFormat="1" ht="12" x14ac:dyDescent="0.2">
      <c r="A577" s="32"/>
      <c r="B577" s="32"/>
      <c r="C577" s="32"/>
      <c r="D577" s="32"/>
      <c r="E577" s="32"/>
      <c r="F577" s="32"/>
      <c r="G577" s="32"/>
      <c r="H577" s="32"/>
      <c r="I577" s="32"/>
    </row>
    <row r="578" spans="1:9" s="1" customFormat="1" ht="12" x14ac:dyDescent="0.2">
      <c r="A578" s="32"/>
      <c r="B578" s="32"/>
      <c r="C578" s="32"/>
      <c r="D578" s="32"/>
      <c r="E578" s="32"/>
      <c r="F578" s="32"/>
      <c r="G578" s="32"/>
      <c r="H578" s="32"/>
      <c r="I578" s="32"/>
    </row>
    <row r="579" spans="1:9" s="1" customFormat="1" ht="12" x14ac:dyDescent="0.2">
      <c r="A579" s="32"/>
      <c r="B579" s="32"/>
      <c r="C579" s="32"/>
      <c r="D579" s="32"/>
      <c r="E579" s="32"/>
      <c r="F579" s="32"/>
      <c r="G579" s="32"/>
      <c r="H579" s="32"/>
      <c r="I579" s="32"/>
    </row>
    <row r="580" spans="1:9" s="1" customFormat="1" ht="12" x14ac:dyDescent="0.2">
      <c r="A580" s="32"/>
      <c r="B580" s="32"/>
      <c r="C580" s="32"/>
      <c r="D580" s="32"/>
      <c r="E580" s="32"/>
      <c r="F580" s="32"/>
      <c r="G580" s="32"/>
      <c r="H580" s="32"/>
      <c r="I580" s="32"/>
    </row>
    <row r="581" spans="1:9" s="1" customFormat="1" ht="12" x14ac:dyDescent="0.2">
      <c r="A581" s="32"/>
      <c r="B581" s="32"/>
      <c r="C581" s="32"/>
      <c r="D581" s="32"/>
      <c r="E581" s="32"/>
      <c r="F581" s="32"/>
      <c r="G581" s="32"/>
      <c r="H581" s="32"/>
      <c r="I581" s="32"/>
    </row>
    <row r="582" spans="1:9" s="1" customFormat="1" ht="12" x14ac:dyDescent="0.2">
      <c r="A582" s="32"/>
      <c r="B582" s="32"/>
      <c r="C582" s="32"/>
      <c r="D582" s="32"/>
      <c r="E582" s="32"/>
      <c r="F582" s="32"/>
      <c r="G582" s="32"/>
      <c r="H582" s="32"/>
      <c r="I582" s="32"/>
    </row>
    <row r="583" spans="1:9" s="1" customFormat="1" ht="12" x14ac:dyDescent="0.2">
      <c r="A583" s="32"/>
      <c r="B583" s="32"/>
      <c r="C583" s="32"/>
      <c r="D583" s="32"/>
      <c r="E583" s="32"/>
      <c r="F583" s="32"/>
      <c r="G583" s="32"/>
      <c r="H583" s="32"/>
      <c r="I583" s="32"/>
    </row>
    <row r="584" spans="1:9" s="1" customFormat="1" ht="12" x14ac:dyDescent="0.2">
      <c r="A584" s="32"/>
      <c r="B584" s="32"/>
      <c r="C584" s="32"/>
      <c r="D584" s="32"/>
      <c r="E584" s="32"/>
      <c r="F584" s="32"/>
      <c r="G584" s="32"/>
      <c r="H584" s="32"/>
      <c r="I584" s="32"/>
    </row>
    <row r="585" spans="1:9" s="1" customFormat="1" ht="12" x14ac:dyDescent="0.2">
      <c r="A585" s="32"/>
      <c r="B585" s="32"/>
      <c r="C585" s="32"/>
      <c r="D585" s="32"/>
      <c r="E585" s="32"/>
      <c r="F585" s="32"/>
      <c r="G585" s="32"/>
      <c r="H585" s="32"/>
      <c r="I585" s="32"/>
    </row>
    <row r="586" spans="1:9" s="1" customFormat="1" ht="12" x14ac:dyDescent="0.2">
      <c r="A586" s="32"/>
      <c r="B586" s="32"/>
      <c r="C586" s="32"/>
      <c r="D586" s="32"/>
      <c r="E586" s="32"/>
      <c r="F586" s="32"/>
      <c r="G586" s="32"/>
      <c r="H586" s="32"/>
      <c r="I586" s="32"/>
    </row>
    <row r="587" spans="1:9" s="1" customFormat="1" ht="12" x14ac:dyDescent="0.2">
      <c r="A587" s="32"/>
      <c r="B587" s="32"/>
      <c r="C587" s="32"/>
      <c r="D587" s="32"/>
      <c r="E587" s="32"/>
      <c r="F587" s="32"/>
      <c r="G587" s="32"/>
      <c r="H587" s="32"/>
      <c r="I587" s="32"/>
    </row>
    <row r="588" spans="1:9" s="1" customFormat="1" ht="12" x14ac:dyDescent="0.2">
      <c r="A588" s="32"/>
      <c r="B588" s="32"/>
      <c r="C588" s="32"/>
      <c r="D588" s="32"/>
      <c r="E588" s="32"/>
      <c r="F588" s="32"/>
      <c r="G588" s="32"/>
      <c r="H588" s="32"/>
      <c r="I588" s="32"/>
    </row>
  </sheetData>
  <sortState ref="A13:I78">
    <sortCondition ref="A14:A78"/>
  </sortState>
  <mergeCells count="5">
    <mergeCell ref="C4:E4"/>
    <mergeCell ref="D2:E2"/>
    <mergeCell ref="A1:I1"/>
    <mergeCell ref="A83:B83"/>
    <mergeCell ref="A84:B84"/>
  </mergeCells>
  <phoneticPr fontId="1" type="noConversion"/>
  <printOptions horizontalCentered="1"/>
  <pageMargins left="0.25" right="0.25" top="0.25" bottom="0.25" header="0.33" footer="0.5"/>
  <pageSetup scale="76" orientation="portrait" r:id="rId1"/>
  <headerFooter alignWithMargins="0">
    <oddFooter xml:space="preserve">&amp;L&amp;"Times New Roman,Regular"Source: Fall EIS File&amp;C&amp;"Times New Roman,Bold"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B-10.0</vt:lpstr>
      <vt:lpstr>'B-10.0'!Print_Area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Belich</dc:creator>
  <cp:lastModifiedBy>Robin Gunzelman</cp:lastModifiedBy>
  <cp:lastPrinted>2021-11-04T15:31:11Z</cp:lastPrinted>
  <dcterms:created xsi:type="dcterms:W3CDTF">2006-09-15T21:02:15Z</dcterms:created>
  <dcterms:modified xsi:type="dcterms:W3CDTF">2023-11-13T16:55:58Z</dcterms:modified>
</cp:coreProperties>
</file>